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24810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<sst xmlns="http://schemas.openxmlformats.org/spreadsheetml/2006/main" count="1108" uniqueCount="411">
  <si>
    <r>
      <t xml:space="preserve">BULIONIK PNEUMOKOKOWY do przechowywania szczepów – pozwala na przechowywanie szczepów w temperaturze 2-6 </t>
    </r>
    <r>
      <rPr>
        <sz val="9"/>
        <rFont val="Arial"/>
        <family val="2"/>
      </rPr>
      <t>º</t>
    </r>
    <r>
      <rPr>
        <sz val="9"/>
        <rFont val="Arial"/>
        <family val="2"/>
      </rPr>
      <t xml:space="preserve">C przez 1 miesiąc miniprobówki </t>
    </r>
    <r>
      <rPr>
        <strike/>
        <sz val="9"/>
        <color indexed="10"/>
        <rFont val="Arial"/>
        <family val="2"/>
      </rPr>
      <t>20 szt</t>
    </r>
  </si>
  <si>
    <r>
      <t xml:space="preserve">AGAREK CZEKOLADOWY do przechowywania szczepów – pozwala na przechowywanie szczepów w temperaturze 2- 6 </t>
    </r>
    <r>
      <rPr>
        <sz val="9"/>
        <rFont val="Arial"/>
        <family val="2"/>
      </rPr>
      <t>º</t>
    </r>
    <r>
      <rPr>
        <sz val="9"/>
        <rFont val="Arial"/>
        <family val="2"/>
      </rPr>
      <t xml:space="preserve">C przez 1 miesiąc, miniprobówki </t>
    </r>
    <r>
      <rPr>
        <strike/>
        <sz val="9"/>
        <color indexed="10"/>
        <rFont val="Arial"/>
        <family val="2"/>
      </rPr>
      <t>20 szt</t>
    </r>
  </si>
  <si>
    <r>
      <t xml:space="preserve">szt  </t>
    </r>
    <r>
      <rPr>
        <sz val="9"/>
        <color indexed="10"/>
        <rFont val="Arial"/>
        <family val="2"/>
      </rPr>
      <t>op.</t>
    </r>
  </si>
  <si>
    <r>
      <t>SZT.</t>
    </r>
    <r>
      <rPr>
        <sz val="9"/>
        <color indexed="10"/>
        <rFont val="Arial"/>
        <family val="2"/>
      </rPr>
      <t>op.</t>
    </r>
  </si>
  <si>
    <r>
      <t>SZT</t>
    </r>
    <r>
      <rPr>
        <sz val="9"/>
        <color indexed="10"/>
        <rFont val="Arial"/>
        <family val="2"/>
      </rPr>
      <t>.op.</t>
    </r>
  </si>
  <si>
    <r>
      <t>SZT</t>
    </r>
    <r>
      <rPr>
        <sz val="9"/>
        <color indexed="10"/>
        <rFont val="Arial"/>
        <family val="2"/>
      </rPr>
      <t>.op</t>
    </r>
    <r>
      <rPr>
        <sz val="9"/>
        <rFont val="Arial"/>
        <family val="2"/>
      </rPr>
      <t>.</t>
    </r>
  </si>
  <si>
    <r>
      <t xml:space="preserve">CRYOBANK – do przechowywania szczepów w stanie zamrożenia opak a' 64 fiolki . </t>
    </r>
    <r>
      <rPr>
        <sz val="9"/>
        <color indexed="10"/>
        <rFont val="Arial"/>
        <family val="2"/>
      </rPr>
      <t>Zamawiajacy dopuszcza  mozliwośc zaoferowania op.a 80 fiolek  , przy czym wymaga wówczas wyceny wyrobu z jednostką miary za sztukę tj. wymaga wyceny 256 sztuk wyrobu.</t>
    </r>
  </si>
  <si>
    <r>
      <t xml:space="preserve">1.  termin ważności dla podłoży z dodatkiem krwi 4– 6 tygodni, bez dodatku krwi 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>– 8 tyg.  od dnia dostarczenia .                                                                               2.Dla akcesoriów do hodowli wstępnej identyfikacji drobnoustrojów o szczególnych wymaganiach wzrostowych, barwniki do mikroskopii metoda G</t>
    </r>
    <r>
      <rPr>
        <sz val="10"/>
        <color indexed="10"/>
        <rFont val="Arial"/>
        <family val="2"/>
      </rPr>
      <t>r</t>
    </r>
    <r>
      <rPr>
        <sz val="10"/>
        <rFont val="Arial"/>
        <family val="2"/>
      </rPr>
      <t xml:space="preserve">amma 
 termin ważności </t>
    </r>
    <r>
      <rPr>
        <strike/>
        <sz val="10"/>
        <color indexed="10"/>
        <rFont val="Arial"/>
        <family val="2"/>
      </rPr>
      <t>12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4-7 </t>
    </r>
    <r>
      <rPr>
        <sz val="10"/>
        <rFont val="Arial"/>
        <family val="2"/>
      </rPr>
      <t xml:space="preserve">miesięcy od dnia dostarczenia   3. dla podłoży do hodowli krwi i płynów ustrojowych - termin ważności 6 miesięcy od dnia dostarczenia. 4.termin ważności dla psków gradientowych - 12 miesięcy od dnia dostarczenia.
</t>
    </r>
  </si>
  <si>
    <r>
      <t xml:space="preserve">Test do wykrywania obecności Legionella pneumophila serogrupy 1 w próbkach moczu , w 15 minut. Czułość 97% </t>
    </r>
    <r>
      <rPr>
        <sz val="9"/>
        <color indexed="10"/>
        <rFont val="Arial"/>
        <family val="2"/>
      </rPr>
      <t>lub 95%</t>
    </r>
    <r>
      <rPr>
        <sz val="9"/>
        <color indexed="8"/>
        <rFont val="Arial"/>
        <family val="2"/>
      </rPr>
      <t xml:space="preserve"> i specyficzność 95% . Opakowanie a 25 sztuk.</t>
    </r>
    <r>
      <rPr>
        <sz val="9"/>
        <color indexed="10"/>
        <rFont val="Arial"/>
        <family val="2"/>
      </rPr>
      <t xml:space="preserve"> Zamawiajacy dopuszcza testy pakowane po 22 sztuki , przy czym wymaga wówczas wyceny wyrobu z jednostką miary sztuka tj. wymaga wyceny 100 sztuk wyrobu. </t>
    </r>
  </si>
  <si>
    <r>
      <t xml:space="preserve">Olejek immersyjny do mikroskopii 100 ml lub 10x10 ml </t>
    </r>
    <r>
      <rPr>
        <sz val="9"/>
        <color indexed="10"/>
        <rFont val="Arial"/>
        <family val="2"/>
      </rPr>
      <t>lub 7x 15ml</t>
    </r>
    <r>
      <rPr>
        <sz val="9"/>
        <color indexed="8"/>
        <rFont val="Arial"/>
        <family val="2"/>
      </rPr>
      <t xml:space="preserve">  w formie miniobuteleczki z zakraplaczem i statywem </t>
    </r>
  </si>
  <si>
    <r>
      <t xml:space="preserve">Test immunochromatograficzny do wykrywania rotawirusów i adenowirusów w próbce kału,  w ciągu 10 minut op. a 20 szt. Czułość 97,6%  i specyficzność 97,5% dla rotawirusów . Czułość 80,7% i specyficzność 100% dla adenowirusów . </t>
    </r>
    <r>
      <rPr>
        <sz val="9"/>
        <color indexed="10"/>
        <rFont val="Arial"/>
        <family val="2"/>
      </rPr>
      <t xml:space="preserve">Lub czułość 99,1% i swoistość &gt;99,9 % dla rotawirusów  oraz czułość 99,9% i swoistość 99,4% dla adenowirusów </t>
    </r>
  </si>
  <si>
    <r>
      <t xml:space="preserve">końcówki do pipet Gilson 0,1-10 </t>
    </r>
    <r>
      <rPr>
        <strike/>
        <sz val="9"/>
        <color indexed="10"/>
        <rFont val="Arial"/>
        <family val="2"/>
      </rPr>
      <t>ml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µl</t>
    </r>
    <r>
      <rPr>
        <sz val="9"/>
        <rFont val="Arial"/>
        <family val="2"/>
      </rPr>
      <t xml:space="preserve"> a 1000 szt</t>
    </r>
  </si>
  <si>
    <r>
      <t xml:space="preserve">Sterylne wymazówki  z wacikiem dakronowym lub wiskozowym  długość 15 cm, wacik średnica 2,5 mm, w probówce transportowej  sterylnej  bez podłoża (150 x 2,5 mm) </t>
    </r>
    <r>
      <rPr>
        <sz val="9"/>
        <color indexed="10"/>
        <rFont val="Arial"/>
        <family val="2"/>
      </rPr>
      <t xml:space="preserve">lub o wymiarach wymazówki o średnicy sztyftu 2,5 mm., wacik o średnicy 5mm. </t>
    </r>
  </si>
  <si>
    <r>
      <t xml:space="preserve">DALBAVANCIN do 32 (MIC: 0,002 -32 µg/mL) Paski  E-test przeznaczone do oznaczania wartości MIC na skali. </t>
    </r>
    <r>
      <rPr>
        <sz val="9"/>
        <color indexed="10"/>
        <rFont val="Arial"/>
        <family val="2"/>
      </rPr>
      <t xml:space="preserve">Dopuszczenie inny producent pakowane po 10  sztuk z dokładnym przeliczeniem wymaganej ilości. </t>
    </r>
  </si>
  <si>
    <r>
      <t xml:space="preserve">TICARCILLIN </t>
    </r>
    <r>
      <rPr>
        <strike/>
        <sz val="9"/>
        <color indexed="10"/>
        <rFont val="Arial"/>
        <family val="2"/>
      </rPr>
      <t xml:space="preserve">10 </t>
    </r>
    <r>
      <rPr>
        <strike/>
        <sz val="11"/>
        <color indexed="10"/>
        <rFont val="Symbol"/>
        <family val="1"/>
      </rPr>
      <t>m</t>
    </r>
    <r>
      <rPr>
        <strike/>
        <sz val="10"/>
        <color indexed="10"/>
        <rFont val="Arial"/>
        <family val="0"/>
      </rPr>
      <t xml:space="preserve">g  </t>
    </r>
    <r>
      <rPr>
        <sz val="10"/>
        <color indexed="10"/>
        <rFont val="Arial"/>
        <family val="2"/>
      </rPr>
      <t>75μg</t>
    </r>
  </si>
  <si>
    <r>
      <t>Krążki diagnostyczne bibułowe z cefinazą, (</t>
    </r>
    <r>
      <rPr>
        <sz val="9"/>
        <color indexed="10"/>
        <rFont val="Arial"/>
        <family val="2"/>
      </rPr>
      <t xml:space="preserve"> dopuszczenie testu z cefinazą w postaci pasków ) </t>
    </r>
    <r>
      <rPr>
        <sz val="9"/>
        <color indexed="8"/>
        <rFont val="Arial"/>
        <family val="2"/>
      </rPr>
      <t xml:space="preserve">do wykrywania obecności beta-laktamazy, nasączone nitrocefiną. Używane do szybkiego testowania Staphylococcus spp., Haemophilus spp., bakterii beztlenowych na obecność beta laktamaz. Op a 50 sztuk. </t>
    </r>
    <r>
      <rPr>
        <sz val="9"/>
        <color indexed="10"/>
        <rFont val="Arial"/>
        <family val="2"/>
      </rPr>
      <t>Lub op.a 25 sztuk ( kolumna A formularza cenowego - opakowań 12 )</t>
    </r>
  </si>
  <si>
    <r>
      <t xml:space="preserve">Szybki lateksowy test aglutynacyjny do identyfikacji Str.pneumoniae (op. a 60 testów ) </t>
    </r>
    <r>
      <rPr>
        <sz val="9"/>
        <color indexed="10"/>
        <rFont val="Arial"/>
        <family val="2"/>
      </rPr>
      <t>Zamawiajacy dopuszcza testy pakowane  a 30 testów z dokładnym przeliczeniem wymaganej ilości )</t>
    </r>
  </si>
  <si>
    <r>
      <t>Enzym do ekstrakcji  do testu grupowego Streptococcus– indywidualny zestaw (op 2x12 ml) (</t>
    </r>
    <r>
      <rPr>
        <sz val="9"/>
        <color indexed="10"/>
        <rFont val="Arial"/>
        <family val="2"/>
      </rPr>
      <t>Zamawiajacy dopuszcza zestaw 2x 10ml.)</t>
    </r>
  </si>
  <si>
    <r>
      <t xml:space="preserve">CEFOTAXIME do </t>
    </r>
    <r>
      <rPr>
        <strike/>
        <sz val="9"/>
        <color indexed="10"/>
        <rFont val="Arial"/>
        <family val="2"/>
      </rPr>
      <t xml:space="preserve">256 </t>
    </r>
    <r>
      <rPr>
        <sz val="9"/>
        <color indexed="10"/>
        <rFont val="Arial"/>
        <family val="2"/>
      </rPr>
      <t>32</t>
    </r>
    <r>
      <rPr>
        <sz val="9"/>
        <color indexed="8"/>
        <rFont val="Arial"/>
        <family val="2"/>
      </rPr>
      <t xml:space="preserve">  (MIC: 0,016- </t>
    </r>
    <r>
      <rPr>
        <strike/>
        <sz val="9"/>
        <color indexed="10"/>
        <rFont val="Arial"/>
        <family val="2"/>
      </rPr>
      <t>256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32</t>
    </r>
    <r>
      <rPr>
        <sz val="9"/>
        <color indexed="8"/>
        <rFont val="Arial"/>
        <family val="2"/>
      </rPr>
      <t xml:space="preserve"> µg/mL) Paski  E-test przeznaczone do oznaczania wartości MIC na skali</t>
    </r>
  </si>
  <si>
    <r>
      <t xml:space="preserve">CEFTAROLINE  do </t>
    </r>
    <r>
      <rPr>
        <strike/>
        <sz val="9"/>
        <color indexed="10"/>
        <rFont val="Arial"/>
        <family val="2"/>
      </rPr>
      <t>256</t>
    </r>
    <r>
      <rPr>
        <sz val="9"/>
        <color indexed="8"/>
        <rFont val="Arial"/>
        <family val="2"/>
      </rPr>
      <t xml:space="preserve">  </t>
    </r>
    <r>
      <rPr>
        <sz val="9"/>
        <color indexed="10"/>
        <rFont val="Arial"/>
        <family val="2"/>
      </rPr>
      <t>32</t>
    </r>
    <r>
      <rPr>
        <sz val="9"/>
        <color indexed="8"/>
        <rFont val="Arial"/>
        <family val="2"/>
      </rPr>
      <t xml:space="preserve"> (MIC: 0,016-</t>
    </r>
    <r>
      <rPr>
        <strike/>
        <sz val="9"/>
        <color indexed="10"/>
        <rFont val="Arial"/>
        <family val="2"/>
      </rPr>
      <t>256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32 </t>
    </r>
    <r>
      <rPr>
        <sz val="9"/>
        <color indexed="8"/>
        <rFont val="Arial"/>
        <family val="2"/>
      </rPr>
      <t>µg/mL) Paski  E-test przeznaczone do oznaczania wartości MIC na skali</t>
    </r>
  </si>
  <si>
    <r>
      <t xml:space="preserve">FOSFOMYCIN  do </t>
    </r>
    <r>
      <rPr>
        <strike/>
        <sz val="9"/>
        <color indexed="10"/>
        <rFont val="Arial"/>
        <family val="2"/>
      </rPr>
      <t>256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1024</t>
    </r>
    <r>
      <rPr>
        <sz val="9"/>
        <color indexed="8"/>
        <rFont val="Arial"/>
        <family val="2"/>
      </rPr>
      <t xml:space="preserve"> (MIC: 0,016-</t>
    </r>
    <r>
      <rPr>
        <strike/>
        <sz val="9"/>
        <color indexed="10"/>
        <rFont val="Arial"/>
        <family val="2"/>
      </rPr>
      <t xml:space="preserve">256  </t>
    </r>
    <r>
      <rPr>
        <sz val="9"/>
        <color indexed="10"/>
        <rFont val="Arial"/>
        <family val="2"/>
      </rPr>
      <t>1024</t>
    </r>
    <r>
      <rPr>
        <strike/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µg/mL) Paski  E-test przeznaczone do oznaczania wartości MIC na skali</t>
    </r>
  </si>
  <si>
    <t xml:space="preserve">1.Test na jednej kasetce, jednostudzienkowy (jedno miejsce do dozowania próbki), koniugat: przeciwciała przeciwko toksynom A/B i GDH, wykrywalność toksyny A nie gorsza niż 0,7 ng/ml, wykrywalność toksyny B nie gorsza niż 0,2 ng/ml, wykrywalność GDH nie gorsza niż 0,8 ng/ml; w zestawie obecna kontrola dodatnia (antygen); możliwość przechowywania próbki do badania do 72 godz bez konieczności zamrażania. 
2. Minimalny termin ważności, licząc od daty dostarczenia Zamawiającemu – 12 m-cy 
</t>
  </si>
  <si>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</si>
  <si>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</si>
  <si>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</si>
  <si>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</si>
  <si>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</si>
  <si>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</si>
  <si>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</si>
  <si>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</si>
  <si>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</si>
  <si>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</si>
  <si>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</si>
  <si>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</si>
  <si>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</si>
  <si>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</si>
  <si>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</si>
  <si>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</si>
  <si>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</si>
  <si>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</si>
  <si>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</si>
  <si>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</si>
  <si>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</si>
  <si>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</si>
  <si>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</si>
  <si>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</si>
  <si>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</si>
  <si>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</si>
  <si>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</si>
  <si>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</si>
  <si>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</si>
  <si>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</si>
  <si>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>3.</t>
  </si>
  <si>
    <t>4.</t>
  </si>
  <si>
    <t>5.</t>
  </si>
  <si>
    <t>6.</t>
  </si>
  <si>
    <t xml:space="preserve"> Klasa medyczna produktu ( jeżeli dotyczy ) , nr katalogowy , producent,  nazwa handlowa (tożsama z nazwą, która będzie widniała na fakturze) </t>
  </si>
  <si>
    <t>7.</t>
  </si>
  <si>
    <t>8.</t>
  </si>
  <si>
    <t>9.</t>
  </si>
  <si>
    <t>10.</t>
  </si>
  <si>
    <t>11.</t>
  </si>
  <si>
    <t>12.</t>
  </si>
  <si>
    <t>13.</t>
  </si>
  <si>
    <t>14.</t>
  </si>
  <si>
    <t>CZĘŚĆ NR 2</t>
  </si>
  <si>
    <t>15.</t>
  </si>
  <si>
    <t>16.</t>
  </si>
  <si>
    <t>17.</t>
  </si>
  <si>
    <t>18.</t>
  </si>
  <si>
    <t>19.</t>
  </si>
  <si>
    <t>20.</t>
  </si>
  <si>
    <t>WZÓR FORMULARZA CENOWEGO - DZPZ/ 333/ 10UEPN / 2019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</si>
  <si>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</si>
  <si>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</si>
  <si>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</si>
  <si>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</si>
  <si>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</si>
  <si>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</si>
  <si>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</si>
  <si>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</si>
  <si>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</si>
  <si>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</si>
  <si>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</si>
  <si>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</si>
  <si>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</si>
  <si>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</si>
  <si>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</si>
  <si>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</si>
  <si>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</si>
  <si>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</si>
  <si>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</si>
  <si>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</si>
  <si>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</si>
  <si>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</si>
  <si>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</si>
  <si>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Podłoże do wybiórczej izolacji bakterii o wysokich wymaganiach odżywczych Columbia agar CNA z 5% krwią owczą</t>
  </si>
  <si>
    <t>Podłoże do izolacji bakterii o wysokich wymaganiach odżywczych – Columbia agar z 5% krwią owczą</t>
  </si>
  <si>
    <t>Agar z eozyną i błękitem metylenowym do izolacji pałeczek jelitowych</t>
  </si>
  <si>
    <t>Podłoże wybiórcze do izolacji enterokoków i paciorkowców gr. D</t>
  </si>
  <si>
    <t>Podłoże z mannitolem do wstępnej identyfikacji gronkowców Chapmana</t>
  </si>
  <si>
    <t>Mueller Hinton E  Agar – podłoże do badania lekowrażliwości bakterii metodą dyfuzyjno-krążkową</t>
  </si>
  <si>
    <t>Mueller Hinton Agar z 5% krwią końską + 20 mg/L NAD – podłoże do badania lekowrażliwości bakterii o wysokich wymaganiach wzrostowych metodą dyfuzyjno-krążkową</t>
  </si>
  <si>
    <t>Schaedler Agar z 5% krwią owczą,   do izolacji i hodowli bakterii beztlenowych, o wysokich wymaganiach odżywczych</t>
  </si>
  <si>
    <t>Schaedler Agar z 5% krwią owczą z dodatkiem neomycyny i wankomycyny  do wybiórczej izolacji Bacteroides, Prevotella</t>
  </si>
  <si>
    <t>Podłoże chromogenne, przejrzyste do izolacji, oceny ilościowej,  drobnoustrojów w moczu oraz bezpośredniej identyfikacji E.coli, Enterococcus sp, Proteus, Entertobacteriaceae</t>
  </si>
  <si>
    <t>Podłoże dwudzielne, chromogenne, przejrzyste  do izolacji, oceny ilościowej oraz bezpośredniej identyfikacji E.coli, Enterococcus sp, Proteus, Entertobacteriaceae oraz z wybiórczą izolacją bakterii o wysokich wymaganiach odżywczych.</t>
  </si>
  <si>
    <t>Podłoże chromogenne do badań przesiewowych szczepów z rodziny Enterobacteriaceae wytwarzających beta-laktamazy o rozszerzonym spektrum substratowym ESBL</t>
  </si>
  <si>
    <t>Podłoże chromogenne, do badań przesiewowych Enterobacteriaceae wytwarzających karbapenemazy</t>
  </si>
  <si>
    <t>Podłoże chromogenne dwudzielne do badań przesiewowych dla Enterobacteriaceae wytwarzających wszystkie typy karbapenemaz OXA-48, KPC, NDM na jednym podłożu</t>
  </si>
  <si>
    <t xml:space="preserve">Podłoże chromogenne do badań przesiewowych w kierunku Enterobakteriaceae wytwarzających karbpenemazy typu OXA-48 </t>
  </si>
  <si>
    <t>Podłoże chromogenne do badań przesiewowych w kierunku Enterobacteriaceae opornych na kolistynę</t>
  </si>
  <si>
    <t>Podłoże chromogenne do wykrywania i identyfikacji C.difficile bez użycia fluorescencji</t>
  </si>
  <si>
    <t>Podłoże dwudzielne chromogenne do badań przesiewowych w kierunku S.aureus MRSA oraz wybiórczej izolacji gronkowców i bezpośredniej identyfikacji S.aureus</t>
  </si>
  <si>
    <t>Podłoże chromogenne do badań przesiewowych   E.faecalis i E.faecium, wykazujących nabytą oporność na wankomycynę (VRE)</t>
  </si>
  <si>
    <t>Podłoże chromogenne do badań przesiewowych w kierunku  Streptococcus agalactiae</t>
  </si>
  <si>
    <t>Podłoże dwudzielne do badań przesiewowych i identyfikacji Streptococcus agalactiae i wybiórczej izolacji bakterii Gram-dodatnich z oceną hemolizy</t>
  </si>
  <si>
    <t xml:space="preserve">Podłoże chromogenne do wybiórczej  izolacji drożdżaków i bezpośredniej  identyfikacji  Candida albicans </t>
  </si>
  <si>
    <t>Podłoże dwudzielne do wybiórczej izolacji drożdżaków i bezpośredniej identyfikacji C.albicans / wybiórczej izolacji drożdży i pleśni</t>
  </si>
  <si>
    <t>Podłoże czekoladowe  do wybiórczej izolacji  Haemophilus</t>
  </si>
  <si>
    <t>Podłoże czekoladowe z dodatkiem PolyViteX  do izolacji bakterii o wysokich wymaganiach odżywczych z  rodzaju Neisseria, Haemophillus, Streptococcus pneumoniae</t>
  </si>
  <si>
    <t>Agar Mueller - Hinton z kloksacyliną (do potwierdzenia wytwarzania beta-laktamaz ESBL)</t>
  </si>
  <si>
    <t>Brucella Agar z krwią – podłoże do izolacji organizmów beztlenowych i określenia wartości MIC przy użyciu metody E-test</t>
  </si>
  <si>
    <t>Podłoże odciskowe do kontroli czystości środowiska, sterylizowane radiacyjnie</t>
  </si>
  <si>
    <t>Podłoże do badania wrażliwości grzybów drożdżopodobnych i pleśniowych na leki  przy użyciu metody  E-test z dodatkiem MOPS</t>
  </si>
  <si>
    <t>Automatyczny test identyfikacyjny dla bakterii Gram-dodatnich a' 20 kart</t>
  </si>
  <si>
    <t>Automatyczny test identyfikacyjny dla bakterii Gram-ujemnych a' 20 kart</t>
  </si>
  <si>
    <t>Automatyczny test identyfikacyjny dla drożdżaków a' 20 kart</t>
  </si>
  <si>
    <t>Automatyczny test identyfikacyjny  dla  beztlenowców i Corynebacterium a' 20 kart</t>
  </si>
  <si>
    <t>Automatyczny test identyfikacyjny  dla Haemophilus, Neisseria a' 20 kart</t>
  </si>
  <si>
    <t>Automatyczny test do określania lekowrażliwości bakterii G(+) -  Staphylococcus, Enterococcus, Streptococcus pneumoniae, Streptococcus beta-hemolizujące, Streptococcus viridans dla wszystkich materiałów klinicznych a' 20 kart</t>
  </si>
  <si>
    <t>Automatyczny test do określania lekowrażliwości pałeczek G(-) fermentujących wyhodowanych z moczu, fermentujących z materiałów klinicznych za wyjątkiem moczu oraz niefermentujących dla wszystkich materiałów klinicznych</t>
  </si>
  <si>
    <t>Automatyczny test do określania lekowrażliwości dla grzybów drożdżopodobnych a' 20 kart</t>
  </si>
  <si>
    <t>Roztwór do sporządzania zawiesin 0,45% Suspention solution 3x500 ml</t>
  </si>
  <si>
    <t>Probówki z polistyrenu 12/75 mm (a' 2000 szt)</t>
  </si>
  <si>
    <t>Standard do kalibracji densytometru</t>
  </si>
  <si>
    <t>Końcówki do pipet 0,5-250 ul a' 96 szt</t>
  </si>
  <si>
    <t>Końcówki do pipet 100-1000 ul a' 96 szt</t>
  </si>
  <si>
    <t>SZT</t>
  </si>
  <si>
    <t>OP</t>
  </si>
  <si>
    <t>miesiąc</t>
  </si>
  <si>
    <t>CZĘŚĆ NR 1</t>
  </si>
  <si>
    <t>CZĘŚĆ NR 3</t>
  </si>
  <si>
    <t>Generator do hodowli w warunkach wzbogaconych w C02 (zestaw torebka z klipsami do zamykania plus generator  opakowania a  20 zestawów)</t>
  </si>
  <si>
    <t>Generator do hodowli w warunkach mikroaerofilnych  (zestaw torebka z klipsami do zamykania plus generator  opakowania a  20 zestawów)</t>
  </si>
  <si>
    <t>Generator do hodowli w warunkach beztlenowych (zestaw torebka z klipsami do zamykania plus generator  opakowania a  20 zestawów)</t>
  </si>
  <si>
    <t>Paski wskaźnikowe dla atmosfery beztlenowej (opakowanie a 50 szt)</t>
  </si>
  <si>
    <t>Sterylne pipety 5 ml pakowane pojedynczo (opak a'400szt)</t>
  </si>
  <si>
    <t>Barwniki do metody Grama - fiolet krystaliczny 2L</t>
  </si>
  <si>
    <t>Barwniki do metody Grama – lugol 2L</t>
  </si>
  <si>
    <t>Barwniki do metody Grama – odbarwiacz 2L</t>
  </si>
  <si>
    <t>Barwniki do metody Grama – fuksyna (safranina) 2L</t>
  </si>
  <si>
    <t>Podłoże do hodowli bakterii i grzybów w warunkach tlenowych z krwi i płynów ustrojowych od pacjentów w trakcie antybiotykoterapii (a' 100 sztuk)</t>
  </si>
  <si>
    <t xml:space="preserve"> Podłoże do hodowli bakterii i grzybów w warunkach beztlenowych z krwi i płynów ustrojowych od pacjentów w trakcie antybiotykoterapii (a' 100 sztuk)</t>
  </si>
  <si>
    <t xml:space="preserve"> Podłoże pediatryczne do hodowli drobnoustrojów z krwi (a' 100 szt)</t>
  </si>
  <si>
    <t>Zestaw odczynników do automatycznego barwienia metodą Grama  a' 500 ml  CRYSTAL VIOLET -C</t>
  </si>
  <si>
    <t>Zestaw odczynników do automatycznego barwienia metodą Grama  a' 500 ml FUCHSIN -A</t>
  </si>
  <si>
    <t>Zestaw odczynników do automatycznego barwienia metodą Grama  a' 500 ml  IODINE – B</t>
  </si>
  <si>
    <t>NaCl 0,85% Medium 3 ml (100 ampułek)</t>
  </si>
  <si>
    <t>Roztwór myjący dysze napylające do aparatu PREVI COLOR GRAM a 0,5 l</t>
  </si>
  <si>
    <t xml:space="preserve">miesiąć </t>
  </si>
  <si>
    <t>CZĘŚĆ NR 4</t>
  </si>
  <si>
    <t>AMIKACIN  do 256 (MIC: 0,016-256 µg/mL) Paski  E-test przeznaczone do oznaczania wartości MIC na skali</t>
  </si>
  <si>
    <t>AMPICILLIN  do 256 (MIC: 0,016-256 µg/mL) Paski  E-test przeznaczone do oznaczania wartości MIC na skali</t>
  </si>
  <si>
    <t>AMOXICILLIN-CLAVULANIC ACID do 256 (MIC: 0,016-256 µg/mL)  Paski  E-test przeznaczone do oznaczania wartości MIC na skali</t>
  </si>
  <si>
    <t>AMPICILLIN- SULBACTAM do 256 (MIC: 0,016-256 µg/mL) Paski  E-test przeznaczone do oznaczania wartości MIC na skali</t>
  </si>
  <si>
    <t>PENICILLIN G do 32  (MIC: 0,02-32 µg/mL) Paski  E-test przeznaczone do oznaczania wartości MIC na skali</t>
  </si>
  <si>
    <t>CEFEPIME do 256  (MIC: 0,016-256 µg/mL) Paski  E-test przeznaczone do oznaczania wartości MIC na skali</t>
  </si>
  <si>
    <t>CEFTAZIDIME  do 256  (MIC: 0,016-256 µg/mL) Paski  E-test przeznaczone do oznaczania wartości MIC na skali</t>
  </si>
  <si>
    <t>CEFTAZIDIME-AVIBACTAM   do 256  (MIC: 0,016-256 µg/mL) Paski  E-test przeznaczone do oznaczania wartości MIC na skali</t>
  </si>
  <si>
    <t>CEFTOLOZANE-TAZOBACTAM do 256   (MIC: 0,016-256 µg/mL) Paski  E-test przeznaczone do oznaczania wartości MIC na skali</t>
  </si>
  <si>
    <t>CEFTRIAXONE do 256 (MIC: 0,016-256 µg/mL) Paski  E-test przeznaczone do oznaczania wartości MIC na skali</t>
  </si>
  <si>
    <r>
      <t xml:space="preserve">CIPROFLOXACIN </t>
    </r>
    <r>
      <rPr>
        <sz val="9"/>
        <color indexed="8"/>
        <rFont val="Arial"/>
        <family val="2"/>
      </rPr>
      <t xml:space="preserve"> do 32 (MIC: 0,002 -32 µg/mL) Paski  E-test przeznaczone do oznaczania wartości MIC na skali</t>
    </r>
  </si>
  <si>
    <t>CLINDAMYCIN do 256  (MIC: 0,016-256 µg/mL) Paski  E-test przeznaczone do oznaczania wartości MIC na skali</t>
  </si>
  <si>
    <t>DAPTOMYCIN   (z CA 2+) do 256 (MIC: 0,016-256 µg/mL) Paski  E-test przeznaczone do oznaczania wartości MIC na skali</t>
  </si>
  <si>
    <t>ERTAPENEM do 32  (MIC: 0,002 -32 µg/mL) Paski  E-test przeznaczone do oznaczania wartości MIC na skali</t>
  </si>
  <si>
    <t>GENTAMICIN do 1024 (MIC: 0,064-1024 µg/mL) Paski  E-test przeznaczone do oznaczania wartości MIC na skali</t>
  </si>
  <si>
    <t>IMIPENEM  do 32 (MIC: 0,002 -32 µg/mL) Paski  E-test przeznaczone do oznaczania wartości MIC na skali</t>
  </si>
  <si>
    <t>LEVOFLOXACIN  do 32 (MIC: 0,002 -32 µg/mL) Paski  E-test przeznaczone do oznaczania wartości MIC na skali</t>
  </si>
  <si>
    <t>LINEZOLID do 256 (MIC: 0,016-256 µg/mL) Paski  E-test przeznaczone do oznaczania wartości MIC na skali</t>
  </si>
  <si>
    <t>MEROPENEM do 32 (MIC: 0,002 -32 µg/mL) Paski  E-test przeznaczone do oznaczania wartości MIC na skali</t>
  </si>
  <si>
    <t>METRONIDAZOLE  do 256 (MIC: 0,016-256 µg/mL) Paski  E-test przeznaczone do oznaczania wartości MIC na skali</t>
  </si>
  <si>
    <r>
      <t xml:space="preserve">PIPERACILLIN-TAZOBACTAM </t>
    </r>
    <r>
      <rPr>
        <sz val="9"/>
        <color indexed="8"/>
        <rFont val="Arial"/>
        <family val="2"/>
      </rPr>
      <t xml:space="preserve">do 256 (MIC: 0,016-256 </t>
    </r>
    <r>
      <rPr>
        <sz val="9"/>
        <color indexed="8"/>
        <rFont val="Arial"/>
        <family val="2"/>
      </rPr>
      <t>µ</t>
    </r>
    <r>
      <rPr>
        <sz val="9"/>
        <color indexed="8"/>
        <rFont val="Arial"/>
        <family val="2"/>
      </rPr>
      <t>g/mL) Paski  E-test przeznaczone do oznaczania wartości MIC na skali</t>
    </r>
  </si>
  <si>
    <t>TEICOPLANIN do 256 (MIC: 0,016-256 µg/mL) Paski  E-test przeznaczone do oznaczania wartości MIC na skali</t>
  </si>
  <si>
    <t>TIGECYCLINE do 256 (MIC: 0,016-256 µg/mL) Paski  E-test przeznaczone do oznaczania wartości MIC na skali</t>
  </si>
  <si>
    <t>TRIMETHOPRIM-SULFAMETHOXAZOLE (1/19) do 32  (MIC: 0,002 -32 µg/mL)  Paski  E-test przeznaczone do oznaczania wartości MIC na skali</t>
  </si>
  <si>
    <t>VANCOMYCIN do  do 256 (MIC: 0,016-256 µg/mL) Paski  E-test przeznaczone do oznaczania wartości MIC na skali</t>
  </si>
  <si>
    <r>
      <t xml:space="preserve">AMPHOTERICIN-B do 32 </t>
    </r>
    <r>
      <rPr>
        <sz val="9"/>
        <color indexed="8"/>
        <rFont val="Arial"/>
        <family val="2"/>
      </rPr>
      <t>µ</t>
    </r>
    <r>
      <rPr>
        <sz val="9"/>
        <color indexed="8"/>
        <rFont val="Arial"/>
        <family val="2"/>
      </rPr>
      <t>g/mL – Paski E-test przeznaczone do oznaczania wrażliwości na leki przeciwgrzybicze -MIC: (0,002-32)</t>
    </r>
  </si>
  <si>
    <t>ANIDULAFUNGIN do 32 µg/mL  Paski E-test przeznaczone do oznaczania wrażliwości na leki przeciwgrzybicze -MIC: (0,002-32)</t>
  </si>
  <si>
    <r>
      <t xml:space="preserve">CASPOFUNGIN do 32 </t>
    </r>
    <r>
      <rPr>
        <sz val="9"/>
        <color indexed="8"/>
        <rFont val="Arial"/>
        <family val="2"/>
      </rPr>
      <t>µ</t>
    </r>
    <r>
      <rPr>
        <sz val="9"/>
        <color indexed="8"/>
        <rFont val="Arial"/>
        <family val="2"/>
      </rPr>
      <t>g/mL - Paski E-test przeznaczone do oznaczania wrażliwości na leki przeciwgrzybicze -MIC: (0,002-32)</t>
    </r>
  </si>
  <si>
    <r>
      <t xml:space="preserve">FLUCONAZOLE  do 256 </t>
    </r>
    <r>
      <rPr>
        <sz val="9"/>
        <color indexed="8"/>
        <rFont val="Arial"/>
        <family val="2"/>
      </rPr>
      <t>µ</t>
    </r>
    <r>
      <rPr>
        <sz val="9"/>
        <color indexed="8"/>
        <rFont val="Arial"/>
        <family val="2"/>
      </rPr>
      <t>g/mL -   Paski E-test przeznaczone do oznaczania wrażliwości na leki przeciwgrzybicze -, MIC: (0,016-256)</t>
    </r>
  </si>
  <si>
    <t>POSACONAZOLE do 32 µg/mL -Paski E-test przeznaczone do oznaczania wrażliwości na leki przeciwgrzybicze -MIC: (0,002-32)</t>
  </si>
  <si>
    <t xml:space="preserve">ITRACONAZOLE  do 32 µg/mL  - Paski E-test przeznaczone do oznaczania wrażliwości na leki przeciwgrzybicze -MIC: (0,002-32) </t>
  </si>
  <si>
    <t>MICAFUNGIN  do 32  µg/mL -  Paski E-test przeznaczone do oznaczania wrażliwości na leki przeciwgrzybicze -MIC: (0,002-32)</t>
  </si>
  <si>
    <t>VORICONAZOLE do 32  µg/mL - Paski E-test przeznaczone do oznaczania wrażliwości na leki przeciwgrzybicze -MIC: (0,002-32)</t>
  </si>
  <si>
    <t>OP a' 30 szt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</si>
  <si>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</si>
  <si>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</si>
  <si>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</si>
  <si>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</si>
  <si>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</si>
  <si>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</si>
  <si>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</si>
  <si>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</si>
  <si>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</si>
  <si>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</si>
  <si>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</si>
  <si>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</si>
  <si>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</si>
  <si>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</si>
  <si>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</si>
  <si>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</si>
  <si>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</si>
  <si>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</si>
  <si>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</si>
  <si>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</si>
  <si>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</si>
  <si>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r>
      <t xml:space="preserve">AMIKACIN 30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</si>
  <si>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AMOXICILLIN / CLAVULANIC ACID 20 + 10 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</si>
  <si>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AMOXICILLIN + CLAVULANIC ACID 2 + 1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</si>
  <si>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AMPICILLIN 10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</si>
  <si>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AMPICILLIN 2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</si>
  <si>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AMPICILLIN  + SULBACTAM 10 + 10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</si>
  <si>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AZTREONAM  30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</si>
  <si>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CEFACLOR - 30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</si>
  <si>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CEFALEXIN 30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</si>
  <si>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CEFEPIME  30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</si>
  <si>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CEFOTAXIME  30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</si>
  <si>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CEFOTAXIME  5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</si>
  <si>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CEFOXITIN 30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</si>
  <si>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CEFPODOXIME -10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</si>
  <si>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CEFTAROLINE 5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</si>
  <si>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CEFTAZIDIME 30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</si>
  <si>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CEFTAZIDIME 10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</si>
  <si>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t>CEFTAZIDIME-AVIBACTAM 10/4</t>
  </si>
  <si>
    <r>
      <t xml:space="preserve">CEFTRIAXONE 30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</si>
  <si>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CEFTOLOZANE-TAZOBACTAM 30-10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</si>
  <si>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CEFUROXIME 30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</si>
  <si>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CHLORAMPHENICOL 30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</si>
  <si>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CIPROFLOXACIN 5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</si>
  <si>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CLINDAMYCIN 2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</si>
  <si>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DORIPENEM 10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</si>
  <si>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ERTAPENEM 10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</si>
  <si>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ERYTHROMYCIN 15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</si>
  <si>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FOSFOMYCIN – 200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</si>
  <si>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FUCIDIC ACID - 10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</si>
  <si>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GENTAMICIN 10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</si>
  <si>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GENTAMICIN 30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</si>
  <si>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IMIPENEM 10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</si>
  <si>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LEVOFLOXACIN 5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</si>
  <si>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LINEZOLID 10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</si>
  <si>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MEROPENEM 10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</si>
  <si>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MINOCYCLINE  30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</si>
  <si>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MOXIFLOXACIN 5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</si>
  <si>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MUPIROCIN 200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</si>
  <si>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NALIDIXIC ACID 30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</si>
  <si>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NEOMYCIN - 30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</si>
  <si>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NETILMICIN 10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</si>
  <si>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NITROFURANTOIN 100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</si>
  <si>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NITROXOLIN 30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</si>
  <si>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t xml:space="preserve">NORFLOXACIN 10 </t>
  </si>
  <si>
    <r>
      <t xml:space="preserve">OFLOXACIN 5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</si>
  <si>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OXACILLIN 1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</si>
  <si>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t>PENICILLIN G 1 U</t>
  </si>
  <si>
    <r>
      <t xml:space="preserve">PIPERACILLIN 30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</si>
  <si>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PIPERACILLIN + TAZOBACTAM 30 + 6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</si>
  <si>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QUINUPRISTIN-DALFOPRISTIN 15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</si>
  <si>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RIFAMPICIN 5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</si>
  <si>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t xml:space="preserve">STREPTOMYCIN  300 </t>
  </si>
  <si>
    <t>SULFATIAZOLE</t>
  </si>
  <si>
    <r>
      <t xml:space="preserve">TEICOPLANIN 30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</si>
  <si>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TEMOCILLIN 30 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</si>
  <si>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TETRACYCLINE 30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</si>
  <si>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TICARCILLIN + CLAVULANIC ACID 75+10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</si>
  <si>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TIGECYCLINE 15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</si>
  <si>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TOBRAMYCIN 10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</si>
  <si>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TRIMETHOPRIM + SULFAMETHOXAZOLE 1,25 + 23,75 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</si>
  <si>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TRIMETHOPRIM  5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</si>
  <si>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VANCOMYCIN 5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</si>
  <si>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r>
      <t xml:space="preserve">KOLISTYNA 10 </t>
    </r>
    <r>
      <rPr>
        <sz val="11"/>
        <color indexed="8"/>
        <rFont val="Symbol"/>
        <family val="1"/>
      </rPr>
      <t>m</t>
    </r>
    <r>
      <rPr>
        <sz val="10"/>
        <rFont val="Arial"/>
        <family val="0"/>
      </rPr>
      <t>g</t>
    </r>
  </si>
  <si>
    <t>65.</t>
  </si>
  <si>
    <t>66.</t>
  </si>
  <si>
    <t>67.</t>
  </si>
  <si>
    <t>68.</t>
  </si>
  <si>
    <t>69.</t>
  </si>
  <si>
    <t>70.</t>
  </si>
  <si>
    <t>71.</t>
  </si>
  <si>
    <t>72.</t>
  </si>
  <si>
    <t>Krążki diagnostyczne, bibułowe do różnicowania bakterii z rodzaju Moraxella od Neisseria (1 fiolka a 50 krążków)</t>
  </si>
  <si>
    <r>
      <t xml:space="preserve">Jałowe </t>
    </r>
    <r>
      <rPr>
        <sz val="10"/>
        <rFont val="Arial"/>
        <family val="2"/>
      </rPr>
      <t>krążki bibułowe (1 fiolka a' 50 krążków)</t>
    </r>
  </si>
  <si>
    <r>
      <t>Krążki diagnostyczne</t>
    </r>
    <r>
      <rPr>
        <b/>
        <sz val="9"/>
        <rFont val="Arial"/>
        <family val="2"/>
      </rPr>
      <t xml:space="preserve"> EF</t>
    </r>
    <r>
      <rPr>
        <sz val="9"/>
        <rFont val="Arial"/>
        <family val="2"/>
      </rPr>
      <t xml:space="preserve"> (1 fiolka a a' 50 krążków), do różnicowania Enterococcus faecium i Enterococcus faecalis)</t>
    </r>
  </si>
  <si>
    <r>
      <t>Krążki diagnostyczne bibułowe  z optochiną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5 µg - do identyfikacji Streptococcus pneumoniae 1 fiolka a 50 krążków</t>
    </r>
  </si>
  <si>
    <r>
      <t>Krążki diagnostyczne bibułowe – czynnik  X</t>
    </r>
    <r>
      <rPr>
        <sz val="9"/>
        <rFont val="Arial"/>
        <family val="2"/>
      </rPr>
      <t xml:space="preserve"> (1 fiolka 50 krążków) – do identyfikacji Haemophilus spp.</t>
    </r>
  </si>
  <si>
    <r>
      <t>Krążki diagnostyczne bibułowe – czynnik V X</t>
    </r>
    <r>
      <rPr>
        <sz val="9"/>
        <rFont val="Arial"/>
        <family val="2"/>
      </rPr>
      <t xml:space="preserve"> (1 fiolka 50 krążków) – do identyfikacji Haemophilus spp.</t>
    </r>
  </si>
  <si>
    <r>
      <t xml:space="preserve">Krążki diagnostyczne bibułowe – czynnik V </t>
    </r>
    <r>
      <rPr>
        <sz val="9"/>
        <rFont val="Arial"/>
        <family val="2"/>
      </rPr>
      <t xml:space="preserve"> (1 fiolka 50 krążków) – do identyfikacji Haemophilus spp.</t>
    </r>
  </si>
  <si>
    <t>opak</t>
  </si>
  <si>
    <t>Szybki aglutynacyjny test lateksowy do wykrywania antygenów bakteryjnych (Neisseria meningitidis A, B, C, Y, W 135, E.coli K1, Haemophilus influenzae typ b, Streptococcus pneumoniae, Streptococcus grupa B, w płynie mózgowo-rdzeniowym, surowicy i bezpośrednio z hodowli (op. a 30 testów)</t>
  </si>
  <si>
    <t>Szybki lateksowy test aglutynacyjny do wykrywania szczepów MRSA (op. a50 testów)</t>
  </si>
  <si>
    <t>Szybki, lateksowy test aglutynacyjny do identyfikacji S.aureus (op. a 100 testów)</t>
  </si>
  <si>
    <t>Szybki lateksowy test aglutynacyjny do określenia przynależności paciorkowców do grupy serologicznej B ( op. a 50 testów)</t>
  </si>
  <si>
    <t>Szybki lateksowy test aglutynacyjny do określenia przynależności paciorkowców do grup serologicznych A, B, C, D, F, G wg Lancefield (op a 50 testów)</t>
  </si>
  <si>
    <t>Klebsiella pneumoniae ATCC BAA 1705 (KPC+) Duo-pak</t>
  </si>
  <si>
    <t>Staphylococcus aureus ATCC 29213 Duo pak</t>
  </si>
  <si>
    <t>Enerococcus faecalis ATCC 29212 Duo pak</t>
  </si>
  <si>
    <t>Streptococcus pneumoniae ATCC 49619 Duo pak</t>
  </si>
  <si>
    <t>Escherichia coli ATCC 25922 Duo pak</t>
  </si>
  <si>
    <t>Haemophilus influenzae ATCC 49766 Duo pak</t>
  </si>
  <si>
    <t>Pseudomonas aeruginosa ATCC 27853 Duo pak</t>
  </si>
  <si>
    <t>Escherichia coli NCTC 13846 – szczep wzorcowy – kontrola jakości oporność  na kolistynę (gen mcr1)</t>
  </si>
  <si>
    <t>Escherichia coli ATCC 35218 – szczep wzorcowy – kontrola jakości inhibitory beta laktamaz</t>
  </si>
  <si>
    <t>Klebsiella pnneumoniae ATCC BAA  2146 szczep wzorcowy – kontrola jakości mechanizmy oporności – NDM+, KPC-</t>
  </si>
  <si>
    <t>Klebsiella pneumoniae ATCC 700603 (ESBL+) -szczep wzorcowy – kontrola jakości mechanizmy oporności – ESBL+</t>
  </si>
  <si>
    <t>Klebsiella pnneumoniae NCTC 13442  szczep wzorcowy – kontrola jakości mechanizmy oporności – OXA-48</t>
  </si>
  <si>
    <t>Staphylococcus aureus NCTC 12493 (MR- mecA+) -szczep wzorcowy – kontrola jakości mechanizmy oporności – MR</t>
  </si>
  <si>
    <t>Enterococcus faecium ATCC 700221- szczep wzorcowy – kontrola jakości mechanizmy oporności – (VanA+, R: Va, Tei)</t>
  </si>
  <si>
    <t>Enterococcus faecalis ATCC 51299 szczep wzorcowy – kontrola jakości mechanizmy oporności – (vanB +) i (HLAR+)</t>
  </si>
  <si>
    <t>Haemophilus influenzae ATCC 49247 - szczep wzorcowy – kontrola jakości mechanizmy oporności – (PBP+) (R: AMP, AMC)</t>
  </si>
  <si>
    <t>Candida albicans ATCC 14053</t>
  </si>
  <si>
    <t xml:space="preserve">Candida parapsilosis ATCC 22019  - szczep wzorcowy – kontrola jakości E-testy </t>
  </si>
  <si>
    <t>Bacteroides ovatus ATCC BAA 1296 - szczep wzorcowy – kontrola jakości VITEK (ANC)</t>
  </si>
  <si>
    <t>Bacteroides fragilis 25285 -  kontrola jakości E-testy  (BBA-Etesty)</t>
  </si>
  <si>
    <t>C.albicans CNM-CL F8555</t>
  </si>
  <si>
    <t xml:space="preserve">C.krusei ATCC 6258 </t>
  </si>
  <si>
    <t>szt</t>
  </si>
  <si>
    <t>CZĘŚĆ NR 5</t>
  </si>
  <si>
    <t>CZĘŚĆ NR 6</t>
  </si>
  <si>
    <t>Panel biochemiczny do manualnej identyfikacji pałeczek G(-) z rodziny Enterobacteriaceae i spoza rodz. Enterobacteriaceae wraz z tabelami do odczytu reakcji i książką kodową (wersja książkowa lub elektroniczna) + odczynniki do w/w paneli (min. 12 cech biochemicznych)</t>
  </si>
  <si>
    <t>Panel biochemiczny do manualnej identyfikacji grzybów drożdżopodobnych wraz z tabelami do odczytu reakcji i książką kodową (wersja książkowa lub elektroniczna) + odczynniki do w/w paneli (min. 12 cech biochemicznych)</t>
  </si>
  <si>
    <t>Panel biochemiczny do manualnej identyfikacji beztlenowców  wraz z tabelami do odczytu reakcji i książką kodową (wersja książkowa lub elektroniczna) + odczynniki do w/w paneli (min. 12 cech biochemicznych)</t>
  </si>
  <si>
    <t>Panel biochemiczny do manualnej identyfikacji Neisseriaceae, Haemophilus  wraz z tabelami do odczytu reakcji i książką kodową (wersja książkowa lub elektroniczna) + odczynniki do w/w paneli (min. 12 cech biochemicznych)</t>
  </si>
  <si>
    <t xml:space="preserve"> szt</t>
  </si>
  <si>
    <t>CZĘŚĆ NR 7</t>
  </si>
  <si>
    <t xml:space="preserve"> szt (oznaczenie)</t>
  </si>
  <si>
    <t>sztuka</t>
  </si>
  <si>
    <t>CZĘŚĆ NR 8</t>
  </si>
  <si>
    <t>CZĘŚĆ NR 9</t>
  </si>
  <si>
    <t>CZĘŚĆ NR 10</t>
  </si>
  <si>
    <t>SHAEDLER BULION Z WIT.K3 I 0,2% agaru w probówkach - podłoże do hodowli bakterii beztlenowych z dodatkiem 0,2% agaru</t>
  </si>
  <si>
    <r>
      <t>BRAIN HEART INFUSION BULION</t>
    </r>
    <r>
      <rPr>
        <sz val="8"/>
        <color indexed="8"/>
        <rFont val="Arial;Arial"/>
        <family val="2"/>
      </rPr>
      <t xml:space="preserve"> (BHI) ogólne podłoże do hodowli wymagających i nie wymagających mikroorganizmów tlenowych I beztlenowych z różnych materiałów (probówki 5 ml)</t>
    </r>
  </si>
  <si>
    <t xml:space="preserve">TRYPCASE SOY AGAR – skos (probówka 7 ml) </t>
  </si>
  <si>
    <t>AGAREK AMERYKAŃSKI – mini probówki po 1 ml</t>
  </si>
  <si>
    <t>SABOURAUD DEXTROSE AGAR Z CHLORAMFENIKOLEM I GENTAMYCYNĄ – skosy</t>
  </si>
  <si>
    <t>EDTA odczynnik- inhibitor w teście służącym do wykrywania szczepów MBL  (100ml)</t>
  </si>
  <si>
    <t>KWAS FENYLOBORONOWY – do potwierdzenia obecności KPC (ampułki – 2 ml)</t>
  </si>
  <si>
    <t>10% KOH 10 ml</t>
  </si>
  <si>
    <t>Podłoże do określenia zdolności ruchu dla Enterococcus spp.  Z reakcją barwną</t>
  </si>
  <si>
    <t>Podłoże BRAIN HEART INFUSION AGAR  z telurynem potasu do identyfikacji (paciorkowców kałowych: E.faecalis / E.faecium)</t>
  </si>
  <si>
    <t>Błękit laktofenolowy z bawełny z niebieskim barwnikiem do bezpośredniego badania próbek pochodzenia klinicznego w kierunku grzybów 50 x 0,5 ml</t>
  </si>
  <si>
    <t>szt.</t>
  </si>
  <si>
    <t>CZĘŚĆ NR 11</t>
  </si>
  <si>
    <t>CZĘŚĆ NR 12</t>
  </si>
  <si>
    <t xml:space="preserve">Test immunoenzymatyczny do równoczesnego wykrywania w kale obecności toksyn A / B oraz GDH (dehydrogenazy glutaminianowej) Clostridioides  difficile </t>
  </si>
  <si>
    <r>
      <t xml:space="preserve">Pipety automatyczne – objętość 5 </t>
    </r>
    <r>
      <rPr>
        <b/>
        <sz val="8"/>
        <rFont val="Arial"/>
        <family val="2"/>
      </rPr>
      <t>µl</t>
    </r>
  </si>
  <si>
    <t>Pipety automatyczne – objętość 10 µl</t>
  </si>
  <si>
    <t>Pipety automatyczne – objętość 20 µl</t>
  </si>
  <si>
    <t>Pipety automatyczne – objętość 50 µl</t>
  </si>
  <si>
    <t>Pipety automatyczne – objętość 100 µl</t>
  </si>
  <si>
    <t>Pipety automatyczne – objętość 200 µl</t>
  </si>
  <si>
    <t>Pipety automatyczne – objętość 1000 µl</t>
  </si>
  <si>
    <r>
      <t xml:space="preserve">Końcówki do pipet 250 uniwersalne, sterylne, 0,5-250 </t>
    </r>
    <r>
      <rPr>
        <sz val="8"/>
        <rFont val="Arial"/>
        <family val="2"/>
      </rPr>
      <t>µl, w pudełku 10x96 szt</t>
    </r>
  </si>
  <si>
    <t>Końcówki do pipet 10 mikro uniwersalne, sterylne, 0,2-10 µl, w pudełku 10x96 szt</t>
  </si>
  <si>
    <t>Końcówki do pipet 1000 mikro uniwersalne, sterylne, 100-1000 µl, w pudełku 10x96 szt</t>
  </si>
  <si>
    <t>Okres ważności 6 miesięcy od dnia dostarczenia</t>
  </si>
  <si>
    <r>
      <t xml:space="preserve">Szybki test do wykrywania enzymatycznej oporności na karbapenemy u pałeczek z rodz, </t>
    </r>
    <r>
      <rPr>
        <i/>
        <sz val="9"/>
        <rFont val="Arial"/>
        <family val="2"/>
      </rPr>
      <t xml:space="preserve">Enterobacteriaceae, Ps.aeruginosa, Acinetobacter baumannii (OXA-48, OXA-163, KPC, NDM, VIM) bezpośrednio w kolonii bakteryjnej w jednym oznaczeniu. Zestaw złożony z kasetek testowych , buforu i probówek z zakraplaczem . Czułość testu - (OXA-48-100%, OXA-163-100%, KPC-100%, NDM-100%, VIM-97,4%), specyficzność testu 100% (OXA-48, OXA-163, KPC, NDM, VIM) </t>
    </r>
  </si>
  <si>
    <t>Test  do oznaczania MIC kolistyny metodą mikrorozcieńczeń w bulionie zgodnie ze standardami ISO 20776-1:2006 oraz EUCAST i CLSI.1. Rozcieńczenia w zakresie 0,25-16  µg/mL dla kolistyny.</t>
  </si>
  <si>
    <t>Test  do oznaczania MIC Piperacyliny z tazobaktamem  metodą mikrorozcieńczeń w bulionie zgodnie ze standardami ISO 20776-1:2006 oraz EUCAST i CLSI.. Rozcieńczenia 0,008/4 -128/4 µg/mL dla piperacillin-tazobactam</t>
  </si>
  <si>
    <t>Test  do oznaczania MIC  Wankomycyny/Teikoplniny metodą mikrorozcieńczeń w bulionie zgodnie ze standardami ISO 20776-1:2006 oraz EUCAST i CLSI.Rozcieńczenia 0,008 – 128 µg/mL dla wankomycyny i 0,008 – 128 µg/mL dla teikoplaniny</t>
  </si>
  <si>
    <t>1. Pakowane po 2 sztuki, maksymalnie 4 pasaż kolekcji ATCC, termin przydatności do użycia co najmniej 12 miesięcy  od daty dostawy. 2.Szczepy w postaci liofilizowanych tabletek z wymazówką do posiewu.</t>
  </si>
  <si>
    <t xml:space="preserve">1. Testy pakowane indywidualnie, bezpieczna konstrukcja testu (zamknięty format, bez wycieków), konstrukcja testu pozwalająca na szybką inokulację bez konieczności pipetowania zawiesiny do każdej studzienki reakcyjnej.  2. Szybkie wyniki, maksymalnie do 4 godzin.
 3. Panel biochemiczny do manualnej identyfikacji pałeczek G (-) z rodziny Enterobacteriaceae i spoza tej rodziny, grzybów drożdżopodobnych, beztlenowców  z tabelami do odczytu reakcji, z książką kodową (wersja książkowa lub elektroniczna) + odczynniki do paneli (minimum 12 cech biochemicznych).
 4. Panel biochemiczny do manualnej identyfikacji beztlenowców  wraz z tabelami do odczytu reakcji i książką kodową (wersja książkowa lub elektroniczna) + odczynniki do w/w paneli.
 5. Panel biochemiczny do manualnej identyfikacji grzybów  wraz z tabelami do odczytu reakcji i książką kodową (wersja książkowa lub elektroniczna) + odczynniki do w/w paneli.
 6. . Panel biochemiczny do manualnej identyfikacji Neisseria i Haemophilus  wraz z tabelami do odczytu reakcji i książką kodową (wersja książkowa lub elektroniczna) + odczynniki do w/w paneli.
</t>
  </si>
  <si>
    <t xml:space="preserve">1. Zapotrzebowanie obejmuje zestawy, testy do pojedynczych oznaczeń oraz akcesoria niezbędne do wykonania testu: enzymy restrykcyjne, karty oraz patyczki do ujednolicania zawiesiny.
2. Pozycja 1 i 6 – opakowania poszczególnych surowic diagnostycznych zróżnicowane kolorystycznie.
3. Pozycja 4 – test opiera się na wykrywaniu czynników: CF clumping factor, białka A oraz polisacharydu otoczkowego Staph.aureus.
4. Pozycja 1 – metodyka pozwala na  wykrywanie antygenów bezpośrednio w płynie mózgowo-rdzeniowym i surowicy.
5. Jednakowe daty ważności dla surowic kontrolnych i surowic diagnostycznych, minimalny termin ważności 6 m-cy od daty dostarczenia Zamawiającemu.
</t>
  </si>
  <si>
    <t>WZÓR FORMULARZA CENOWEGO - DZPZ/ 333/ 14UEPN / 2019</t>
  </si>
  <si>
    <t>szt..</t>
  </si>
  <si>
    <t>A.</t>
  </si>
  <si>
    <t>B.</t>
  </si>
  <si>
    <t>C.</t>
  </si>
  <si>
    <t xml:space="preserve">Zamawiający wymaga zaoferowania akcesoriów i części zużywalnych niezbędnych do wykonywania w/w testów dla poszczególnych grup paneli identyfikacyjnych i antybiogramowych 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</si>
  <si>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</si>
  <si>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</si>
  <si>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</si>
  <si>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</si>
  <si>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</si>
  <si>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</si>
  <si>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</si>
  <si>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</si>
  <si>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</si>
  <si>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</si>
  <si>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</si>
  <si>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</si>
  <si>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</si>
  <si>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</si>
  <si>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</si>
  <si>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</si>
  <si>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</si>
  <si>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</si>
  <si>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</si>
  <si>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</si>
  <si>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</si>
  <si>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</si>
  <si>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</si>
  <si>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</si>
  <si>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</si>
  <si>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Test immunochromatograficzny do jakościowego wykrywania antygenów Streptococcus pneumoniae w próbkach moczu i PMR. Czułość 86% i specyficzność 94% ( mocz) , czułóść 97 % i specyficzność 99% ( PMR ). Wynik w ciągu 15 minut .Opakowanie a 12 sztuk</t>
  </si>
  <si>
    <t>Test immunochromatograficzny do jakościowego wykrywania antygenów Aspergillus w ludziej surowicy i popłuczynach pęcherzykowo-oskrzelikowych. Czułość testu dla surowicy : 81,82%, specyficzność dla surowicy 84,75%. Czułośc dla Balu 100%, specyficzność 81%. Wynik w ciagu 15 minut. opakowanie a 20 sztuk.</t>
  </si>
  <si>
    <t xml:space="preserve">1. Pipety z nastawnym uchwytem, wyrzutnik Soft-touch, mechanizm nastawu objętości.
2. Powłoka antybakteryjna na powierzchni pipety
3. Certyfikat kalibracji
5. Końcówki do pipet wykonana z materiałów o właściwościach hydrofobowych
6. Powinny być produkowane zgodnie z ISO 9001, ISO 14001, ISO 13485 (CE/IVD), sterylne
</t>
  </si>
  <si>
    <t xml:space="preserve">Densytometr. Urządzenie do pomiaru gęstości zawiesiny mikroorganizmów w skali McFarlanda. Przeznaczony do probówek o średnicy 16-18 mm, plastikowych, płasko- i okrągłodennych. Urządzenie z wyświetlaczem cyfrowym. Skalibrowany. Zakres odczytu 0,3-15,0 w sakli McFarlanda. Dokładnośc odczytu 0,1 w skali McFarlanda. Czas pomiaru 1 sekunda. Minimalna objętość zawiesiny 2ml. </t>
  </si>
  <si>
    <t xml:space="preserve">
1. Krążki antybiotykowe spełniają normę DIN dotyczącą maksymalnego odchylenia nominalnego stężenia (90-125%).
2. Stężenie antybiotyku na krążku powinno zawierać się w zakresie 90-125% ustalonego stężenia, tak jak określa to norma DIN. 3..  termin ważności krążków (licząc od daty dostarczenia Zamawiającemu) – 12 m-cy. 
</t>
  </si>
  <si>
    <t>1. Testy z  kontrolę wzrostu (wzrost widoczny jako zmętnienie lub guziczek na dnie studzienki).2. Łatwy odczyt wizualny. 3. Niezbędne odczynniki.w zestawie 4. Testy z kontrolą wzrostu pakowane w zestaw.</t>
  </si>
  <si>
    <t xml:space="preserve">DZIERŻAWA ANALIZATORA MIKROBIOLOGICZNEGO DO IDENTYFIKACJI I LEKOWRAŻLIWOŚCI DROBNOUSTROJÓW WRAZ Z OPROGRAMOWANIEM I NIEZBĘDNYM SPRZĘTEM KOMPUTEROWYM DO OBSŁUGI SYSTEMU ZGODNIE Z ZAŁĄCZNIKIEM NR 6 DO SIWZ - FORMULARZ PARAMETRÓW WYMAGANYCH </t>
  </si>
  <si>
    <t xml:space="preserve">DZIERŻAWA ANALIZATORA MIKROBIOLOGICZNEGO DO HODOWLI DROBNOUSTROJÓW Z KRWI I PŁYNÓW USTROJOWYCH  ZGODNIE Z ZAŁACZNIKIEM NR 6 DO SIWZ - FORMULARZ PARAMETRÓW WYMAGANYCH </t>
  </si>
  <si>
    <t xml:space="preserve">DZIERŻAWA AUTOMATYCZNEGO SYSTEMU DO BARWIENIA PREPARATÓW METODĄ GRAMA ZGODNIE Z ZAŁĄCZNIKIEM NR 6 DO SIWZ -  FORMULARZ PARAMETRÓW WYMAGANYCH </t>
  </si>
  <si>
    <r>
      <t xml:space="preserve">1.Podłoża na płytkach Petriego o średnicy 90mm, każda płytka posiada trwały i czytelny nadruk na dnie płytki: datę ważności, numer serii produkcji, nazwę podłoża, nazwę producenta
2. Wymaga się aby płytki były pakowane po 10 szt, zabezpieczone folią a następnie w pudełka kartonowe (zabezpieczenie przed uszkodzeniami mechanicznymi)
3. Podłoża płynne w probówkach zakręcanych, z wyraźnym, czytelnym napisem, datą ważności, numerem serii produkcji, nazwą podłoża, nazwa producenta
4. Minimalny termin ważności dla pozycji nr 1, 2, 3, 4, </t>
    </r>
    <r>
      <rPr>
        <strike/>
        <sz val="10"/>
        <color indexed="10"/>
        <rFont val="Arial"/>
        <family val="2"/>
      </rPr>
      <t>9</t>
    </r>
    <r>
      <rPr>
        <sz val="10"/>
        <rFont val="Arial"/>
        <family val="2"/>
      </rPr>
      <t>,10,</t>
    </r>
    <r>
      <rPr>
        <strike/>
        <sz val="10"/>
        <color indexed="10"/>
        <rFont val="Arial"/>
        <family val="2"/>
      </rPr>
      <t>13</t>
    </r>
    <r>
      <rPr>
        <sz val="10"/>
        <rFont val="Arial"/>
        <family val="2"/>
      </rPr>
      <t xml:space="preserve">  minimum 10 miesięcy od daty dostawy, dla pozycji nr 7,8 – minimum 6 miesięcy, dla pozycji nr 12– minimum 6 tygodni , </t>
    </r>
    <r>
      <rPr>
        <sz val="10"/>
        <color indexed="10"/>
        <rFont val="Arial"/>
        <family val="2"/>
      </rPr>
      <t xml:space="preserve">dla pozycji 9 - minimum 5 miesięczny termin ważności od daty dostawy , dla pozycji 13 - minimum 11 tygodniowy termin ważności od daty dostawy 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</si>
</sst>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&quot; zł&quot;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Symbol"/>
      <family val="1"/>
    </font>
    <font>
      <i/>
      <sz val="9"/>
      <name val="Arial"/>
      <family val="2"/>
    </font>
    <font>
      <sz val="8"/>
      <color indexed="8"/>
      <name val="Arial;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trike/>
      <sz val="9"/>
      <color indexed="10"/>
      <name val="Arial"/>
      <family val="2"/>
    </font>
    <font>
      <strike/>
      <sz val="11"/>
      <color indexed="10"/>
      <name val="Symbol"/>
      <family val="1"/>
    </font>
    <font>
      <strike/>
      <sz val="10"/>
      <color indexed="10"/>
      <name val="Arial"/>
      <family val="0"/>
    </font>
    <font>
      <b/>
      <strike/>
      <sz val="10"/>
      <color indexed="10"/>
      <name val="Arial"/>
      <family val="2"/>
    </font>
    <font>
      <strike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164" fontId="0" fillId="4" borderId="1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4" borderId="18" xfId="0" applyNumberFormat="1" applyFill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wrapText="1"/>
    </xf>
    <xf numFmtId="0" fontId="0" fillId="5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3" xfId="0" applyNumberFormat="1" applyFont="1" applyBorder="1" applyAlignment="1">
      <alignment horizontal="left" wrapText="1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wrapText="1"/>
    </xf>
    <xf numFmtId="0" fontId="0" fillId="0" borderId="21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 wrapText="1"/>
    </xf>
    <xf numFmtId="171" fontId="10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171" fontId="10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wrapText="1"/>
    </xf>
    <xf numFmtId="0" fontId="9" fillId="0" borderId="3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9" applyFont="1" applyBorder="1" applyAlignment="1">
      <alignment horizontal="center" vertical="center" wrapText="1"/>
    </xf>
    <xf numFmtId="171" fontId="10" fillId="0" borderId="20" xfId="0" applyNumberFormat="1" applyFont="1" applyBorder="1" applyAlignment="1">
      <alignment horizontal="center" vertical="center" wrapText="1"/>
    </xf>
    <xf numFmtId="171" fontId="10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5" borderId="3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vertical="center" wrapText="1"/>
    </xf>
    <xf numFmtId="0" fontId="20" fillId="2" borderId="3" xfId="0" applyNumberFormat="1" applyFont="1" applyFill="1" applyBorder="1" applyAlignment="1">
      <alignment horizontal="center" wrapText="1"/>
    </xf>
    <xf numFmtId="0" fontId="12" fillId="2" borderId="3" xfId="0" applyNumberFormat="1" applyFont="1" applyFill="1" applyBorder="1" applyAlignment="1">
      <alignment wrapText="1"/>
    </xf>
    <xf numFmtId="0" fontId="25" fillId="0" borderId="3" xfId="0" applyFont="1" applyBorder="1" applyAlignment="1">
      <alignment horizontal="center" vertical="center" wrapText="1"/>
    </xf>
    <xf numFmtId="0" fontId="22" fillId="0" borderId="3" xfId="0" applyNumberFormat="1" applyFont="1" applyBorder="1" applyAlignment="1">
      <alignment wrapText="1"/>
    </xf>
    <xf numFmtId="0" fontId="26" fillId="5" borderId="3" xfId="0" applyFont="1" applyFill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164" fontId="24" fillId="0" borderId="3" xfId="0" applyNumberFormat="1" applyFont="1" applyBorder="1" applyAlignment="1">
      <alignment horizontal="center" vertical="center" wrapText="1"/>
    </xf>
    <xf numFmtId="9" fontId="24" fillId="0" borderId="3" xfId="19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2" fillId="0" borderId="3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0"/>
  <sheetViews>
    <sheetView tabSelected="1" workbookViewId="0" topLeftCell="A1">
      <selection activeCell="B393" sqref="B1:M39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0.00390625" style="42" customWidth="1"/>
    <col min="4" max="4" width="39.140625" style="0" customWidth="1"/>
    <col min="5" max="5" width="22.710937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1" spans="3:16" ht="13.5" thickBot="1">
      <c r="C1" s="3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3" ht="15.75" customHeight="1">
      <c r="B2" s="90" t="s">
        <v>370</v>
      </c>
      <c r="C2" s="91"/>
      <c r="D2" s="91"/>
      <c r="E2" s="91"/>
      <c r="F2" s="91"/>
      <c r="G2" s="91"/>
      <c r="H2" s="91"/>
      <c r="I2" s="92"/>
      <c r="J2" s="96" t="s">
        <v>50</v>
      </c>
      <c r="K2" s="97"/>
      <c r="L2" s="97"/>
      <c r="M2" s="98"/>
    </row>
    <row r="3" spans="2:13" ht="15.75" customHeight="1">
      <c r="B3" s="93"/>
      <c r="C3" s="94"/>
      <c r="D3" s="94"/>
      <c r="E3" s="94"/>
      <c r="F3" s="94"/>
      <c r="G3" s="94"/>
      <c r="H3" s="94"/>
      <c r="I3" s="95"/>
      <c r="J3" s="99"/>
      <c r="K3" s="100"/>
      <c r="L3" s="100"/>
      <c r="M3" s="101"/>
    </row>
    <row r="4" spans="2:13" ht="27.75" customHeight="1" thickBot="1">
      <c r="B4" s="105" t="s">
        <v>141</v>
      </c>
      <c r="C4" s="106"/>
      <c r="D4" s="106"/>
      <c r="E4" s="106"/>
      <c r="F4" s="106"/>
      <c r="G4" s="106"/>
      <c r="H4" s="106"/>
      <c r="I4" s="107"/>
      <c r="J4" s="102"/>
      <c r="K4" s="103"/>
      <c r="L4" s="103"/>
      <c r="M4" s="104"/>
    </row>
    <row r="5" spans="2:13" ht="12.75">
      <c r="B5" s="47"/>
      <c r="C5" s="38"/>
      <c r="D5" s="15" t="s">
        <v>32</v>
      </c>
      <c r="E5" s="15" t="s">
        <v>39</v>
      </c>
      <c r="F5" s="15" t="s">
        <v>46</v>
      </c>
      <c r="G5" s="15" t="s">
        <v>22</v>
      </c>
      <c r="H5" s="10" t="s">
        <v>23</v>
      </c>
      <c r="I5" s="11" t="s">
        <v>34</v>
      </c>
      <c r="J5" s="17" t="s">
        <v>45</v>
      </c>
      <c r="K5" s="15" t="s">
        <v>33</v>
      </c>
      <c r="L5" s="10" t="s">
        <v>41</v>
      </c>
      <c r="M5" s="11" t="s">
        <v>42</v>
      </c>
    </row>
    <row r="6" spans="2:16" ht="113.25" customHeight="1">
      <c r="B6" s="23" t="s">
        <v>35</v>
      </c>
      <c r="C6" s="25" t="s">
        <v>24</v>
      </c>
      <c r="D6" s="48" t="s">
        <v>48</v>
      </c>
      <c r="E6" s="23" t="s">
        <v>56</v>
      </c>
      <c r="F6" s="23" t="s">
        <v>28</v>
      </c>
      <c r="G6" s="23" t="s">
        <v>27</v>
      </c>
      <c r="H6" s="23" t="s">
        <v>26</v>
      </c>
      <c r="I6" s="23" t="s">
        <v>30</v>
      </c>
      <c r="J6" s="23" t="s">
        <v>44</v>
      </c>
      <c r="K6" s="23" t="s">
        <v>25</v>
      </c>
      <c r="L6" s="35" t="s">
        <v>29</v>
      </c>
      <c r="M6" s="23" t="s">
        <v>31</v>
      </c>
      <c r="N6" s="1"/>
      <c r="O6" s="1"/>
      <c r="P6" s="1"/>
    </row>
    <row r="7" spans="2:16" ht="141.75" customHeight="1">
      <c r="B7" s="23" t="s">
        <v>372</v>
      </c>
      <c r="C7" s="67" t="s">
        <v>407</v>
      </c>
      <c r="D7" s="56"/>
      <c r="E7" s="23"/>
      <c r="F7" s="25" t="s">
        <v>140</v>
      </c>
      <c r="G7" s="34">
        <v>36</v>
      </c>
      <c r="H7" s="23"/>
      <c r="I7" s="5">
        <f>ROUND(G7*H7,2)</f>
        <v>0</v>
      </c>
      <c r="J7" s="24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108" customHeight="1">
      <c r="B8" s="23" t="s">
        <v>373</v>
      </c>
      <c r="C8" s="67" t="s">
        <v>408</v>
      </c>
      <c r="D8" s="29"/>
      <c r="E8" s="23"/>
      <c r="F8" s="32" t="s">
        <v>160</v>
      </c>
      <c r="G8" s="32">
        <v>36</v>
      </c>
      <c r="H8" s="23"/>
      <c r="I8" s="5">
        <f>ROUND(G8*H8,2)</f>
        <v>0</v>
      </c>
      <c r="J8" s="24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90" customHeight="1">
      <c r="B9" s="23" t="s">
        <v>374</v>
      </c>
      <c r="C9" s="67" t="s">
        <v>409</v>
      </c>
      <c r="D9" s="29"/>
      <c r="E9" s="23"/>
      <c r="F9" s="32" t="s">
        <v>160</v>
      </c>
      <c r="G9" s="32">
        <v>36</v>
      </c>
      <c r="H9" s="23"/>
      <c r="I9" s="5">
        <f>ROUND(G9*H9,2)</f>
        <v>0</v>
      </c>
      <c r="J9" s="24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54.75" customHeight="1">
      <c r="B10" s="23" t="s">
        <v>43</v>
      </c>
      <c r="C10" s="39" t="s">
        <v>96</v>
      </c>
      <c r="D10" s="30"/>
      <c r="E10" s="23"/>
      <c r="F10" s="31" t="s">
        <v>138</v>
      </c>
      <c r="G10" s="31">
        <v>11500</v>
      </c>
      <c r="H10" s="23"/>
      <c r="I10" s="5">
        <f>ROUND(G10*H10,2)</f>
        <v>0</v>
      </c>
      <c r="J10" s="24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6" ht="50.25" customHeight="1">
      <c r="B11" s="23" t="s">
        <v>51</v>
      </c>
      <c r="C11" s="39" t="s">
        <v>97</v>
      </c>
      <c r="D11" s="30"/>
      <c r="E11" s="23"/>
      <c r="F11" s="31" t="s">
        <v>138</v>
      </c>
      <c r="G11" s="31">
        <v>15400</v>
      </c>
      <c r="H11" s="23"/>
      <c r="I11" s="5">
        <f aca="true" t="shared" si="0" ref="I11:I52">ROUND(G11*H11,2)</f>
        <v>0</v>
      </c>
      <c r="J11" s="24"/>
      <c r="K11" s="5">
        <f aca="true" t="shared" si="1" ref="K11:K52">ROUND(I11*J11,2)</f>
        <v>0</v>
      </c>
      <c r="L11" s="5">
        <f aca="true" t="shared" si="2" ref="L11:L52">ROUND(M11/G11,2)</f>
        <v>0</v>
      </c>
      <c r="M11" s="5">
        <f aca="true" t="shared" si="3" ref="M11:M52">ROUND(SUM(I11,K11),2)</f>
        <v>0</v>
      </c>
      <c r="N11" s="1"/>
      <c r="O11" s="1"/>
      <c r="P11" s="1"/>
    </row>
    <row r="12" spans="2:16" ht="47.25" customHeight="1">
      <c r="B12" s="23" t="s">
        <v>52</v>
      </c>
      <c r="C12" s="39" t="s">
        <v>98</v>
      </c>
      <c r="D12" s="30"/>
      <c r="E12" s="23"/>
      <c r="F12" s="31" t="s">
        <v>138</v>
      </c>
      <c r="G12" s="31">
        <v>16400</v>
      </c>
      <c r="H12" s="23"/>
      <c r="I12" s="5">
        <f t="shared" si="0"/>
        <v>0</v>
      </c>
      <c r="J12" s="24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48.75" customHeight="1">
      <c r="B13" s="23" t="s">
        <v>53</v>
      </c>
      <c r="C13" s="39" t="s">
        <v>99</v>
      </c>
      <c r="D13" s="29"/>
      <c r="E13" s="23"/>
      <c r="F13" s="31" t="s">
        <v>138</v>
      </c>
      <c r="G13" s="31">
        <v>430</v>
      </c>
      <c r="H13" s="23"/>
      <c r="I13" s="5">
        <f t="shared" si="0"/>
        <v>0</v>
      </c>
      <c r="J13" s="24"/>
      <c r="K13" s="5">
        <f t="shared" si="1"/>
        <v>0</v>
      </c>
      <c r="L13" s="5">
        <f t="shared" si="2"/>
        <v>0</v>
      </c>
      <c r="M13" s="5">
        <f t="shared" si="3"/>
        <v>0</v>
      </c>
      <c r="N13" s="1"/>
      <c r="O13" s="1"/>
      <c r="P13" s="1"/>
    </row>
    <row r="14" spans="2:16" ht="38.25" customHeight="1">
      <c r="B14" s="23" t="s">
        <v>54</v>
      </c>
      <c r="C14" s="39" t="s">
        <v>100</v>
      </c>
      <c r="D14" s="29"/>
      <c r="E14" s="23"/>
      <c r="F14" s="31" t="s">
        <v>138</v>
      </c>
      <c r="G14" s="31">
        <v>430</v>
      </c>
      <c r="H14" s="23"/>
      <c r="I14" s="5">
        <f t="shared" si="0"/>
        <v>0</v>
      </c>
      <c r="J14" s="24"/>
      <c r="K14" s="5">
        <f t="shared" si="1"/>
        <v>0</v>
      </c>
      <c r="L14" s="5">
        <f t="shared" si="2"/>
        <v>0</v>
      </c>
      <c r="M14" s="5">
        <f t="shared" si="3"/>
        <v>0</v>
      </c>
      <c r="N14" s="1"/>
      <c r="O14" s="1"/>
      <c r="P14" s="1"/>
    </row>
    <row r="15" spans="2:16" ht="38.25" customHeight="1">
      <c r="B15" s="23" t="s">
        <v>55</v>
      </c>
      <c r="C15" s="39" t="s">
        <v>101</v>
      </c>
      <c r="D15" s="29"/>
      <c r="E15" s="23"/>
      <c r="F15" s="31" t="s">
        <v>138</v>
      </c>
      <c r="G15" s="31">
        <v>15100</v>
      </c>
      <c r="H15" s="23"/>
      <c r="I15" s="5">
        <f t="shared" si="0"/>
        <v>0</v>
      </c>
      <c r="J15" s="24"/>
      <c r="K15" s="5">
        <f t="shared" si="1"/>
        <v>0</v>
      </c>
      <c r="L15" s="5">
        <f t="shared" si="2"/>
        <v>0</v>
      </c>
      <c r="M15" s="5">
        <f t="shared" si="3"/>
        <v>0</v>
      </c>
      <c r="N15" s="1"/>
      <c r="O15" s="1"/>
      <c r="P15" s="1"/>
    </row>
    <row r="16" spans="2:16" ht="38.25" customHeight="1">
      <c r="B16" s="23" t="s">
        <v>57</v>
      </c>
      <c r="C16" s="39" t="s">
        <v>102</v>
      </c>
      <c r="D16" s="29"/>
      <c r="E16" s="23"/>
      <c r="F16" s="31" t="s">
        <v>138</v>
      </c>
      <c r="G16" s="31">
        <v>1750</v>
      </c>
      <c r="H16" s="23"/>
      <c r="I16" s="5">
        <f t="shared" si="0"/>
        <v>0</v>
      </c>
      <c r="J16" s="24"/>
      <c r="K16" s="5">
        <f t="shared" si="1"/>
        <v>0</v>
      </c>
      <c r="L16" s="5">
        <f t="shared" si="2"/>
        <v>0</v>
      </c>
      <c r="M16" s="5">
        <f t="shared" si="3"/>
        <v>0</v>
      </c>
      <c r="N16" s="1"/>
      <c r="O16" s="1"/>
      <c r="P16" s="1"/>
    </row>
    <row r="17" spans="2:16" ht="52.5" customHeight="1">
      <c r="B17" s="23" t="s">
        <v>58</v>
      </c>
      <c r="C17" s="40" t="s">
        <v>103</v>
      </c>
      <c r="D17" s="29"/>
      <c r="E17" s="23"/>
      <c r="F17" s="32" t="s">
        <v>138</v>
      </c>
      <c r="G17" s="32">
        <v>3500</v>
      </c>
      <c r="H17" s="23"/>
      <c r="I17" s="5">
        <f t="shared" si="0"/>
        <v>0</v>
      </c>
      <c r="J17" s="24"/>
      <c r="K17" s="5">
        <f t="shared" si="1"/>
        <v>0</v>
      </c>
      <c r="L17" s="5">
        <f t="shared" si="2"/>
        <v>0</v>
      </c>
      <c r="M17" s="5">
        <f t="shared" si="3"/>
        <v>0</v>
      </c>
      <c r="N17" s="1"/>
      <c r="O17" s="1"/>
      <c r="P17" s="1"/>
    </row>
    <row r="18" spans="2:16" ht="57" customHeight="1">
      <c r="B18" s="23" t="s">
        <v>59</v>
      </c>
      <c r="C18" s="40" t="s">
        <v>104</v>
      </c>
      <c r="D18" s="29"/>
      <c r="E18" s="23"/>
      <c r="F18" s="32" t="s">
        <v>138</v>
      </c>
      <c r="G18" s="32">
        <v>1600</v>
      </c>
      <c r="H18" s="23"/>
      <c r="I18" s="5">
        <f t="shared" si="0"/>
        <v>0</v>
      </c>
      <c r="J18" s="24"/>
      <c r="K18" s="5">
        <f t="shared" si="1"/>
        <v>0</v>
      </c>
      <c r="L18" s="5">
        <f t="shared" si="2"/>
        <v>0</v>
      </c>
      <c r="M18" s="5">
        <f t="shared" si="3"/>
        <v>0</v>
      </c>
      <c r="N18" s="1"/>
      <c r="O18" s="1"/>
      <c r="P18" s="1"/>
    </row>
    <row r="19" spans="2:16" ht="66" customHeight="1">
      <c r="B19" s="23" t="s">
        <v>60</v>
      </c>
      <c r="C19" s="39" t="s">
        <v>105</v>
      </c>
      <c r="D19" s="29"/>
      <c r="E19" s="23"/>
      <c r="F19" s="31" t="s">
        <v>138</v>
      </c>
      <c r="G19" s="32">
        <v>2700</v>
      </c>
      <c r="H19" s="23"/>
      <c r="I19" s="5">
        <f t="shared" si="0"/>
        <v>0</v>
      </c>
      <c r="J19" s="24"/>
      <c r="K19" s="5">
        <f t="shared" si="1"/>
        <v>0</v>
      </c>
      <c r="L19" s="5">
        <f t="shared" si="2"/>
        <v>0</v>
      </c>
      <c r="M19" s="5">
        <f t="shared" si="3"/>
        <v>0</v>
      </c>
      <c r="N19" s="1"/>
      <c r="O19" s="1"/>
      <c r="P19" s="1"/>
    </row>
    <row r="20" spans="2:16" ht="67.5" customHeight="1">
      <c r="B20" s="23" t="s">
        <v>61</v>
      </c>
      <c r="C20" s="39" t="s">
        <v>106</v>
      </c>
      <c r="D20" s="29"/>
      <c r="E20" s="23"/>
      <c r="F20" s="31" t="s">
        <v>138</v>
      </c>
      <c r="G20" s="33">
        <v>9200</v>
      </c>
      <c r="H20" s="23"/>
      <c r="I20" s="5">
        <f t="shared" si="0"/>
        <v>0</v>
      </c>
      <c r="J20" s="24"/>
      <c r="K20" s="5">
        <f t="shared" si="1"/>
        <v>0</v>
      </c>
      <c r="L20" s="5">
        <f t="shared" si="2"/>
        <v>0</v>
      </c>
      <c r="M20" s="5">
        <f t="shared" si="3"/>
        <v>0</v>
      </c>
      <c r="N20" s="1"/>
      <c r="O20" s="1"/>
      <c r="P20" s="1"/>
    </row>
    <row r="21" spans="2:16" ht="67.5" customHeight="1">
      <c r="B21" s="23" t="s">
        <v>62</v>
      </c>
      <c r="C21" s="39" t="s">
        <v>107</v>
      </c>
      <c r="D21" s="29"/>
      <c r="E21" s="23"/>
      <c r="F21" s="31" t="s">
        <v>138</v>
      </c>
      <c r="G21" s="33">
        <v>690</v>
      </c>
      <c r="H21" s="23"/>
      <c r="I21" s="5">
        <f t="shared" si="0"/>
        <v>0</v>
      </c>
      <c r="J21" s="24"/>
      <c r="K21" s="5">
        <f t="shared" si="1"/>
        <v>0</v>
      </c>
      <c r="L21" s="5">
        <f t="shared" si="2"/>
        <v>0</v>
      </c>
      <c r="M21" s="5">
        <f t="shared" si="3"/>
        <v>0</v>
      </c>
      <c r="N21" s="1"/>
      <c r="O21" s="1"/>
      <c r="P21" s="1"/>
    </row>
    <row r="22" spans="2:16" ht="45.75" customHeight="1">
      <c r="B22" s="23" t="s">
        <v>63</v>
      </c>
      <c r="C22" s="39" t="s">
        <v>108</v>
      </c>
      <c r="D22" s="29"/>
      <c r="E22" s="23"/>
      <c r="F22" s="31" t="s">
        <v>138</v>
      </c>
      <c r="G22" s="33">
        <v>3100</v>
      </c>
      <c r="H22" s="23"/>
      <c r="I22" s="5">
        <f t="shared" si="0"/>
        <v>0</v>
      </c>
      <c r="J22" s="24"/>
      <c r="K22" s="5">
        <f t="shared" si="1"/>
        <v>0</v>
      </c>
      <c r="L22" s="5">
        <f t="shared" si="2"/>
        <v>0</v>
      </c>
      <c r="M22" s="5">
        <f t="shared" si="3"/>
        <v>0</v>
      </c>
      <c r="N22" s="1"/>
      <c r="O22" s="1"/>
      <c r="P22" s="1"/>
    </row>
    <row r="23" spans="2:16" ht="47.25" customHeight="1">
      <c r="B23" s="23" t="s">
        <v>64</v>
      </c>
      <c r="C23" s="41" t="s">
        <v>109</v>
      </c>
      <c r="D23" s="29"/>
      <c r="E23" s="23"/>
      <c r="F23" s="31" t="s">
        <v>138</v>
      </c>
      <c r="G23" s="33">
        <v>1000</v>
      </c>
      <c r="H23" s="23"/>
      <c r="I23" s="5">
        <f t="shared" si="0"/>
        <v>0</v>
      </c>
      <c r="J23" s="24"/>
      <c r="K23" s="5">
        <f t="shared" si="1"/>
        <v>0</v>
      </c>
      <c r="L23" s="5">
        <f t="shared" si="2"/>
        <v>0</v>
      </c>
      <c r="M23" s="5">
        <f t="shared" si="3"/>
        <v>0</v>
      </c>
      <c r="N23" s="1"/>
      <c r="O23" s="1"/>
      <c r="P23" s="1"/>
    </row>
    <row r="24" spans="2:16" ht="50.25" customHeight="1">
      <c r="B24" s="23" t="s">
        <v>66</v>
      </c>
      <c r="C24" s="41" t="s">
        <v>110</v>
      </c>
      <c r="D24" s="29"/>
      <c r="E24" s="23"/>
      <c r="F24" s="31" t="s">
        <v>138</v>
      </c>
      <c r="G24" s="33">
        <v>1000</v>
      </c>
      <c r="H24" s="23"/>
      <c r="I24" s="5">
        <f t="shared" si="0"/>
        <v>0</v>
      </c>
      <c r="J24" s="24"/>
      <c r="K24" s="5">
        <f t="shared" si="1"/>
        <v>0</v>
      </c>
      <c r="L24" s="5">
        <f t="shared" si="2"/>
        <v>0</v>
      </c>
      <c r="M24" s="5">
        <f t="shared" si="3"/>
        <v>0</v>
      </c>
      <c r="N24" s="1"/>
      <c r="O24" s="1"/>
      <c r="P24" s="1"/>
    </row>
    <row r="25" spans="2:16" ht="38.25" customHeight="1">
      <c r="B25" s="23" t="s">
        <v>67</v>
      </c>
      <c r="C25" s="41" t="s">
        <v>111</v>
      </c>
      <c r="D25" s="29"/>
      <c r="E25" s="23"/>
      <c r="F25" s="31" t="s">
        <v>138</v>
      </c>
      <c r="G25" s="33">
        <v>1000</v>
      </c>
      <c r="H25" s="23"/>
      <c r="I25" s="5">
        <f t="shared" si="0"/>
        <v>0</v>
      </c>
      <c r="J25" s="24"/>
      <c r="K25" s="5">
        <f t="shared" si="1"/>
        <v>0</v>
      </c>
      <c r="L25" s="5">
        <f t="shared" si="2"/>
        <v>0</v>
      </c>
      <c r="M25" s="5">
        <f t="shared" si="3"/>
        <v>0</v>
      </c>
      <c r="N25" s="1"/>
      <c r="O25" s="1"/>
      <c r="P25" s="1"/>
    </row>
    <row r="26" spans="2:16" ht="38.25" customHeight="1">
      <c r="B26" s="23" t="s">
        <v>68</v>
      </c>
      <c r="C26" s="41" t="s">
        <v>112</v>
      </c>
      <c r="D26" s="29"/>
      <c r="E26" s="23"/>
      <c r="F26" s="31" t="s">
        <v>138</v>
      </c>
      <c r="G26" s="31">
        <v>70</v>
      </c>
      <c r="H26" s="23"/>
      <c r="I26" s="5">
        <f t="shared" si="0"/>
        <v>0</v>
      </c>
      <c r="J26" s="24"/>
      <c r="K26" s="5">
        <f t="shared" si="1"/>
        <v>0</v>
      </c>
      <c r="L26" s="5">
        <f t="shared" si="2"/>
        <v>0</v>
      </c>
      <c r="M26" s="5">
        <f t="shared" si="3"/>
        <v>0</v>
      </c>
      <c r="N26" s="1"/>
      <c r="O26" s="1"/>
      <c r="P26" s="1"/>
    </row>
    <row r="27" spans="2:16" ht="38.25" customHeight="1">
      <c r="B27" s="23" t="s">
        <v>69</v>
      </c>
      <c r="C27" s="39" t="s">
        <v>113</v>
      </c>
      <c r="D27" s="29"/>
      <c r="E27" s="23"/>
      <c r="F27" s="31" t="s">
        <v>138</v>
      </c>
      <c r="G27" s="33">
        <v>5000</v>
      </c>
      <c r="H27" s="23"/>
      <c r="I27" s="5">
        <f t="shared" si="0"/>
        <v>0</v>
      </c>
      <c r="J27" s="24"/>
      <c r="K27" s="5">
        <f t="shared" si="1"/>
        <v>0</v>
      </c>
      <c r="L27" s="5">
        <f t="shared" si="2"/>
        <v>0</v>
      </c>
      <c r="M27" s="5">
        <f t="shared" si="3"/>
        <v>0</v>
      </c>
      <c r="N27" s="1"/>
      <c r="O27" s="1"/>
      <c r="P27" s="1"/>
    </row>
    <row r="28" spans="2:16" ht="38.25" customHeight="1">
      <c r="B28" s="23" t="s">
        <v>70</v>
      </c>
      <c r="C28" s="39" t="s">
        <v>114</v>
      </c>
      <c r="D28" s="29"/>
      <c r="E28" s="23"/>
      <c r="F28" s="31" t="s">
        <v>138</v>
      </c>
      <c r="G28" s="33">
        <v>500</v>
      </c>
      <c r="H28" s="23"/>
      <c r="I28" s="5">
        <f t="shared" si="0"/>
        <v>0</v>
      </c>
      <c r="J28" s="24"/>
      <c r="K28" s="5">
        <f t="shared" si="1"/>
        <v>0</v>
      </c>
      <c r="L28" s="5">
        <f t="shared" si="2"/>
        <v>0</v>
      </c>
      <c r="M28" s="5">
        <f t="shared" si="3"/>
        <v>0</v>
      </c>
      <c r="N28" s="1"/>
      <c r="O28" s="1"/>
      <c r="P28" s="1"/>
    </row>
    <row r="29" spans="2:16" ht="38.25" customHeight="1">
      <c r="B29" s="23" t="s">
        <v>71</v>
      </c>
      <c r="C29" s="39" t="s">
        <v>115</v>
      </c>
      <c r="D29" s="29"/>
      <c r="E29" s="23"/>
      <c r="F29" s="31" t="s">
        <v>138</v>
      </c>
      <c r="G29" s="33">
        <v>550</v>
      </c>
      <c r="H29" s="23"/>
      <c r="I29" s="5">
        <f t="shared" si="0"/>
        <v>0</v>
      </c>
      <c r="J29" s="24"/>
      <c r="K29" s="5">
        <f t="shared" si="1"/>
        <v>0</v>
      </c>
      <c r="L29" s="5">
        <f t="shared" si="2"/>
        <v>0</v>
      </c>
      <c r="M29" s="5">
        <f t="shared" si="3"/>
        <v>0</v>
      </c>
      <c r="N29" s="1"/>
      <c r="O29" s="1"/>
      <c r="P29" s="1"/>
    </row>
    <row r="30" spans="2:16" ht="38.25" customHeight="1">
      <c r="B30" s="23" t="s">
        <v>73</v>
      </c>
      <c r="C30" s="39" t="s">
        <v>116</v>
      </c>
      <c r="D30" s="29"/>
      <c r="E30" s="23"/>
      <c r="F30" s="31" t="s">
        <v>138</v>
      </c>
      <c r="G30" s="33">
        <v>1800</v>
      </c>
      <c r="H30" s="23"/>
      <c r="I30" s="5">
        <f t="shared" si="0"/>
        <v>0</v>
      </c>
      <c r="J30" s="24"/>
      <c r="K30" s="5">
        <f t="shared" si="1"/>
        <v>0</v>
      </c>
      <c r="L30" s="5">
        <f t="shared" si="2"/>
        <v>0</v>
      </c>
      <c r="M30" s="5">
        <f t="shared" si="3"/>
        <v>0</v>
      </c>
      <c r="N30" s="1"/>
      <c r="O30" s="1"/>
      <c r="P30" s="1"/>
    </row>
    <row r="31" spans="2:16" ht="38.25" customHeight="1">
      <c r="B31" s="23" t="s">
        <v>74</v>
      </c>
      <c r="C31" s="39" t="s">
        <v>117</v>
      </c>
      <c r="D31" s="29"/>
      <c r="E31" s="23"/>
      <c r="F31" s="31" t="s">
        <v>138</v>
      </c>
      <c r="G31" s="33">
        <v>3600</v>
      </c>
      <c r="H31" s="23"/>
      <c r="I31" s="5">
        <f t="shared" si="0"/>
        <v>0</v>
      </c>
      <c r="J31" s="24"/>
      <c r="K31" s="5">
        <f t="shared" si="1"/>
        <v>0</v>
      </c>
      <c r="L31" s="5">
        <f t="shared" si="2"/>
        <v>0</v>
      </c>
      <c r="M31" s="5">
        <f t="shared" si="3"/>
        <v>0</v>
      </c>
      <c r="N31" s="1"/>
      <c r="O31" s="1"/>
      <c r="P31" s="1"/>
    </row>
    <row r="32" spans="2:16" ht="47.25" customHeight="1">
      <c r="B32" s="23" t="s">
        <v>75</v>
      </c>
      <c r="C32" s="39" t="s">
        <v>118</v>
      </c>
      <c r="D32" s="29"/>
      <c r="E32" s="23"/>
      <c r="F32" s="31" t="s">
        <v>138</v>
      </c>
      <c r="G32" s="33">
        <v>660</v>
      </c>
      <c r="H32" s="23"/>
      <c r="I32" s="5">
        <f t="shared" si="0"/>
        <v>0</v>
      </c>
      <c r="J32" s="24"/>
      <c r="K32" s="5">
        <f t="shared" si="1"/>
        <v>0</v>
      </c>
      <c r="L32" s="5">
        <f t="shared" si="2"/>
        <v>0</v>
      </c>
      <c r="M32" s="5">
        <f t="shared" si="3"/>
        <v>0</v>
      </c>
      <c r="N32" s="1"/>
      <c r="O32" s="1"/>
      <c r="P32" s="1"/>
    </row>
    <row r="33" spans="2:16" ht="48.75" customHeight="1">
      <c r="B33" s="23" t="s">
        <v>76</v>
      </c>
      <c r="C33" s="39" t="s">
        <v>119</v>
      </c>
      <c r="D33" s="29"/>
      <c r="E33" s="23"/>
      <c r="F33" s="31" t="s">
        <v>138</v>
      </c>
      <c r="G33" s="33">
        <v>1400</v>
      </c>
      <c r="H33" s="23"/>
      <c r="I33" s="5">
        <f t="shared" si="0"/>
        <v>0</v>
      </c>
      <c r="J33" s="24"/>
      <c r="K33" s="5">
        <f t="shared" si="1"/>
        <v>0</v>
      </c>
      <c r="L33" s="5">
        <f t="shared" si="2"/>
        <v>0</v>
      </c>
      <c r="M33" s="5">
        <f t="shared" si="3"/>
        <v>0</v>
      </c>
      <c r="N33" s="1"/>
      <c r="O33" s="1"/>
      <c r="P33" s="1"/>
    </row>
    <row r="34" spans="2:16" ht="52.5" customHeight="1">
      <c r="B34" s="23" t="s">
        <v>77</v>
      </c>
      <c r="C34" s="39" t="s">
        <v>120</v>
      </c>
      <c r="D34" s="29"/>
      <c r="E34" s="23"/>
      <c r="F34" s="31" t="s">
        <v>138</v>
      </c>
      <c r="G34" s="33">
        <v>330</v>
      </c>
      <c r="H34" s="23"/>
      <c r="I34" s="5">
        <f t="shared" si="0"/>
        <v>0</v>
      </c>
      <c r="J34" s="24"/>
      <c r="K34" s="5">
        <f t="shared" si="1"/>
        <v>0</v>
      </c>
      <c r="L34" s="5">
        <f t="shared" si="2"/>
        <v>0</v>
      </c>
      <c r="M34" s="5">
        <f t="shared" si="3"/>
        <v>0</v>
      </c>
      <c r="N34" s="1"/>
      <c r="O34" s="1"/>
      <c r="P34" s="1"/>
    </row>
    <row r="35" spans="2:16" ht="51.75" customHeight="1">
      <c r="B35" s="23" t="s">
        <v>78</v>
      </c>
      <c r="C35" s="39" t="s">
        <v>121</v>
      </c>
      <c r="D35" s="29"/>
      <c r="E35" s="23"/>
      <c r="F35" s="31" t="s">
        <v>138</v>
      </c>
      <c r="G35" s="33">
        <v>180</v>
      </c>
      <c r="H35" s="23"/>
      <c r="I35" s="5">
        <f t="shared" si="0"/>
        <v>0</v>
      </c>
      <c r="J35" s="24"/>
      <c r="K35" s="5">
        <f t="shared" si="1"/>
        <v>0</v>
      </c>
      <c r="L35" s="5">
        <f t="shared" si="2"/>
        <v>0</v>
      </c>
      <c r="M35" s="5">
        <f t="shared" si="3"/>
        <v>0</v>
      </c>
      <c r="N35" s="1"/>
      <c r="O35" s="1"/>
      <c r="P35" s="1"/>
    </row>
    <row r="36" spans="2:16" ht="53.25" customHeight="1">
      <c r="B36" s="23" t="s">
        <v>79</v>
      </c>
      <c r="C36" s="39" t="s">
        <v>122</v>
      </c>
      <c r="D36" s="29"/>
      <c r="E36" s="23"/>
      <c r="F36" s="31" t="s">
        <v>138</v>
      </c>
      <c r="G36" s="33">
        <v>310</v>
      </c>
      <c r="H36" s="23"/>
      <c r="I36" s="5">
        <f t="shared" si="0"/>
        <v>0</v>
      </c>
      <c r="J36" s="24"/>
      <c r="K36" s="5">
        <f t="shared" si="1"/>
        <v>0</v>
      </c>
      <c r="L36" s="5">
        <f t="shared" si="2"/>
        <v>0</v>
      </c>
      <c r="M36" s="5">
        <f t="shared" si="3"/>
        <v>0</v>
      </c>
      <c r="N36" s="1"/>
      <c r="O36" s="1"/>
      <c r="P36" s="1"/>
    </row>
    <row r="37" spans="2:16" ht="51.75" customHeight="1">
      <c r="B37" s="23" t="s">
        <v>80</v>
      </c>
      <c r="C37" s="39" t="s">
        <v>123</v>
      </c>
      <c r="D37" s="29"/>
      <c r="E37" s="23"/>
      <c r="F37" s="31" t="s">
        <v>138</v>
      </c>
      <c r="G37" s="33">
        <v>1150</v>
      </c>
      <c r="H37" s="23"/>
      <c r="I37" s="5">
        <f t="shared" si="0"/>
        <v>0</v>
      </c>
      <c r="J37" s="24"/>
      <c r="K37" s="5">
        <f t="shared" si="1"/>
        <v>0</v>
      </c>
      <c r="L37" s="5">
        <f t="shared" si="2"/>
        <v>0</v>
      </c>
      <c r="M37" s="5">
        <f t="shared" si="3"/>
        <v>0</v>
      </c>
      <c r="N37" s="1"/>
      <c r="O37" s="1"/>
      <c r="P37" s="1"/>
    </row>
    <row r="38" spans="2:16" ht="51.75" customHeight="1">
      <c r="B38" s="23" t="s">
        <v>81</v>
      </c>
      <c r="C38" s="39" t="s">
        <v>124</v>
      </c>
      <c r="D38" s="29"/>
      <c r="E38" s="23"/>
      <c r="F38" s="31" t="s">
        <v>138</v>
      </c>
      <c r="G38" s="33">
        <v>380</v>
      </c>
      <c r="H38" s="23"/>
      <c r="I38" s="5">
        <f t="shared" si="0"/>
        <v>0</v>
      </c>
      <c r="J38" s="24"/>
      <c r="K38" s="5">
        <f t="shared" si="1"/>
        <v>0</v>
      </c>
      <c r="L38" s="5">
        <f t="shared" si="2"/>
        <v>0</v>
      </c>
      <c r="M38" s="5">
        <f t="shared" si="3"/>
        <v>0</v>
      </c>
      <c r="N38" s="1"/>
      <c r="O38" s="1"/>
      <c r="P38" s="1"/>
    </row>
    <row r="39" spans="2:16" ht="51.75" customHeight="1">
      <c r="B39" s="23" t="s">
        <v>82</v>
      </c>
      <c r="C39" s="39" t="s">
        <v>125</v>
      </c>
      <c r="D39" s="29"/>
      <c r="E39" s="23"/>
      <c r="F39" s="31" t="s">
        <v>139</v>
      </c>
      <c r="G39" s="33">
        <v>36</v>
      </c>
      <c r="H39" s="23"/>
      <c r="I39" s="5">
        <f t="shared" si="0"/>
        <v>0</v>
      </c>
      <c r="J39" s="24"/>
      <c r="K39" s="5">
        <f t="shared" si="1"/>
        <v>0</v>
      </c>
      <c r="L39" s="5">
        <f t="shared" si="2"/>
        <v>0</v>
      </c>
      <c r="M39" s="5">
        <f t="shared" si="3"/>
        <v>0</v>
      </c>
      <c r="N39" s="1"/>
      <c r="O39" s="1"/>
      <c r="P39" s="1"/>
    </row>
    <row r="40" spans="2:16" ht="51.75" customHeight="1">
      <c r="B40" s="23" t="s">
        <v>83</v>
      </c>
      <c r="C40" s="39" t="s">
        <v>126</v>
      </c>
      <c r="D40" s="29"/>
      <c r="E40" s="23"/>
      <c r="F40" s="31" t="s">
        <v>139</v>
      </c>
      <c r="G40" s="33">
        <v>220</v>
      </c>
      <c r="H40" s="23"/>
      <c r="I40" s="5">
        <f t="shared" si="0"/>
        <v>0</v>
      </c>
      <c r="J40" s="24"/>
      <c r="K40" s="5">
        <f t="shared" si="1"/>
        <v>0</v>
      </c>
      <c r="L40" s="5">
        <f t="shared" si="2"/>
        <v>0</v>
      </c>
      <c r="M40" s="5">
        <f t="shared" si="3"/>
        <v>0</v>
      </c>
      <c r="N40" s="1"/>
      <c r="O40" s="1"/>
      <c r="P40" s="1"/>
    </row>
    <row r="41" spans="2:16" ht="51.75" customHeight="1">
      <c r="B41" s="23" t="s">
        <v>84</v>
      </c>
      <c r="C41" s="39" t="s">
        <v>127</v>
      </c>
      <c r="D41" s="29"/>
      <c r="E41" s="23"/>
      <c r="F41" s="31" t="s">
        <v>139</v>
      </c>
      <c r="G41" s="33">
        <v>10</v>
      </c>
      <c r="H41" s="23"/>
      <c r="I41" s="5">
        <f t="shared" si="0"/>
        <v>0</v>
      </c>
      <c r="J41" s="24"/>
      <c r="K41" s="5">
        <f t="shared" si="1"/>
        <v>0</v>
      </c>
      <c r="L41" s="5">
        <f t="shared" si="2"/>
        <v>0</v>
      </c>
      <c r="M41" s="5">
        <f t="shared" si="3"/>
        <v>0</v>
      </c>
      <c r="N41" s="1"/>
      <c r="O41" s="1"/>
      <c r="P41" s="1"/>
    </row>
    <row r="42" spans="2:16" ht="51.75" customHeight="1">
      <c r="B42" s="23" t="s">
        <v>85</v>
      </c>
      <c r="C42" s="39" t="s">
        <v>128</v>
      </c>
      <c r="D42" s="29"/>
      <c r="E42" s="23"/>
      <c r="F42" s="31" t="s">
        <v>139</v>
      </c>
      <c r="G42" s="33">
        <v>4</v>
      </c>
      <c r="H42" s="23"/>
      <c r="I42" s="5">
        <f t="shared" si="0"/>
        <v>0</v>
      </c>
      <c r="J42" s="24"/>
      <c r="K42" s="5">
        <f t="shared" si="1"/>
        <v>0</v>
      </c>
      <c r="L42" s="5">
        <f t="shared" si="2"/>
        <v>0</v>
      </c>
      <c r="M42" s="5">
        <f t="shared" si="3"/>
        <v>0</v>
      </c>
      <c r="N42" s="1"/>
      <c r="O42" s="1"/>
      <c r="P42" s="1"/>
    </row>
    <row r="43" spans="2:16" ht="51.75" customHeight="1">
      <c r="B43" s="23" t="s">
        <v>86</v>
      </c>
      <c r="C43" s="39" t="s">
        <v>129</v>
      </c>
      <c r="D43" s="29"/>
      <c r="E43" s="23"/>
      <c r="F43" s="31" t="s">
        <v>139</v>
      </c>
      <c r="G43" s="33">
        <v>5</v>
      </c>
      <c r="H43" s="23"/>
      <c r="I43" s="5">
        <f t="shared" si="0"/>
        <v>0</v>
      </c>
      <c r="J43" s="24"/>
      <c r="K43" s="5">
        <f t="shared" si="1"/>
        <v>0</v>
      </c>
      <c r="L43" s="5">
        <f t="shared" si="2"/>
        <v>0</v>
      </c>
      <c r="M43" s="5">
        <f t="shared" si="3"/>
        <v>0</v>
      </c>
      <c r="N43" s="1"/>
      <c r="O43" s="1"/>
      <c r="P43" s="1"/>
    </row>
    <row r="44" spans="2:16" ht="85.5" customHeight="1">
      <c r="B44" s="23" t="s">
        <v>87</v>
      </c>
      <c r="C44" s="39" t="s">
        <v>130</v>
      </c>
      <c r="D44" s="29"/>
      <c r="E44" s="23"/>
      <c r="F44" s="31" t="s">
        <v>139</v>
      </c>
      <c r="G44" s="33">
        <v>30</v>
      </c>
      <c r="H44" s="23"/>
      <c r="I44" s="5">
        <f t="shared" si="0"/>
        <v>0</v>
      </c>
      <c r="J44" s="24"/>
      <c r="K44" s="5">
        <f t="shared" si="1"/>
        <v>0</v>
      </c>
      <c r="L44" s="5">
        <f t="shared" si="2"/>
        <v>0</v>
      </c>
      <c r="M44" s="5">
        <f t="shared" si="3"/>
        <v>0</v>
      </c>
      <c r="N44" s="1"/>
      <c r="O44" s="1"/>
      <c r="P44" s="1"/>
    </row>
    <row r="45" spans="2:16" ht="96" customHeight="1">
      <c r="B45" s="23" t="s">
        <v>88</v>
      </c>
      <c r="C45" s="39" t="s">
        <v>131</v>
      </c>
      <c r="D45" s="29"/>
      <c r="E45" s="23"/>
      <c r="F45" s="31" t="s">
        <v>139</v>
      </c>
      <c r="G45" s="33">
        <v>230</v>
      </c>
      <c r="H45" s="23"/>
      <c r="I45" s="5">
        <f t="shared" si="0"/>
        <v>0</v>
      </c>
      <c r="J45" s="24"/>
      <c r="K45" s="5">
        <f t="shared" si="1"/>
        <v>0</v>
      </c>
      <c r="L45" s="5">
        <f t="shared" si="2"/>
        <v>0</v>
      </c>
      <c r="M45" s="5">
        <f t="shared" si="3"/>
        <v>0</v>
      </c>
      <c r="N45" s="1"/>
      <c r="O45" s="1"/>
      <c r="P45" s="1"/>
    </row>
    <row r="46" spans="2:16" ht="51.75" customHeight="1">
      <c r="B46" s="23" t="s">
        <v>89</v>
      </c>
      <c r="C46" s="39" t="s">
        <v>132</v>
      </c>
      <c r="D46" s="29"/>
      <c r="E46" s="23"/>
      <c r="F46" s="31" t="s">
        <v>139</v>
      </c>
      <c r="G46" s="33">
        <v>6</v>
      </c>
      <c r="H46" s="23"/>
      <c r="I46" s="5">
        <f t="shared" si="0"/>
        <v>0</v>
      </c>
      <c r="J46" s="24"/>
      <c r="K46" s="5">
        <f t="shared" si="1"/>
        <v>0</v>
      </c>
      <c r="L46" s="5">
        <f t="shared" si="2"/>
        <v>0</v>
      </c>
      <c r="M46" s="5">
        <f t="shared" si="3"/>
        <v>0</v>
      </c>
      <c r="N46" s="1"/>
      <c r="O46" s="1"/>
      <c r="P46" s="1"/>
    </row>
    <row r="47" spans="2:16" ht="51.75" customHeight="1">
      <c r="B47" s="23" t="s">
        <v>90</v>
      </c>
      <c r="C47" s="39" t="s">
        <v>133</v>
      </c>
      <c r="D47" s="29"/>
      <c r="E47" s="23"/>
      <c r="F47" s="31" t="s">
        <v>139</v>
      </c>
      <c r="G47" s="33">
        <v>30</v>
      </c>
      <c r="H47" s="23"/>
      <c r="I47" s="5">
        <f t="shared" si="0"/>
        <v>0</v>
      </c>
      <c r="J47" s="24"/>
      <c r="K47" s="5">
        <f t="shared" si="1"/>
        <v>0</v>
      </c>
      <c r="L47" s="5">
        <f t="shared" si="2"/>
        <v>0</v>
      </c>
      <c r="M47" s="5">
        <f t="shared" si="3"/>
        <v>0</v>
      </c>
      <c r="N47" s="1"/>
      <c r="O47" s="1"/>
      <c r="P47" s="1"/>
    </row>
    <row r="48" spans="2:16" ht="51.75" customHeight="1">
      <c r="B48" s="23" t="s">
        <v>91</v>
      </c>
      <c r="C48" s="39" t="s">
        <v>134</v>
      </c>
      <c r="D48" s="29"/>
      <c r="E48" s="23"/>
      <c r="F48" s="31" t="s">
        <v>139</v>
      </c>
      <c r="G48" s="33">
        <v>11</v>
      </c>
      <c r="H48" s="23"/>
      <c r="I48" s="5">
        <f t="shared" si="0"/>
        <v>0</v>
      </c>
      <c r="J48" s="24"/>
      <c r="K48" s="5">
        <f t="shared" si="1"/>
        <v>0</v>
      </c>
      <c r="L48" s="5">
        <f t="shared" si="2"/>
        <v>0</v>
      </c>
      <c r="M48" s="5">
        <f t="shared" si="3"/>
        <v>0</v>
      </c>
      <c r="N48" s="1"/>
      <c r="O48" s="1"/>
      <c r="P48" s="1"/>
    </row>
    <row r="49" spans="2:16" ht="51.75" customHeight="1">
      <c r="B49" s="23" t="s">
        <v>92</v>
      </c>
      <c r="C49" s="39" t="s">
        <v>135</v>
      </c>
      <c r="D49" s="29"/>
      <c r="E49" s="23"/>
      <c r="F49" s="31" t="s">
        <v>139</v>
      </c>
      <c r="G49" s="33">
        <v>4</v>
      </c>
      <c r="H49" s="23"/>
      <c r="I49" s="5">
        <f t="shared" si="0"/>
        <v>0</v>
      </c>
      <c r="J49" s="24"/>
      <c r="K49" s="5">
        <f t="shared" si="1"/>
        <v>0</v>
      </c>
      <c r="L49" s="5">
        <f t="shared" si="2"/>
        <v>0</v>
      </c>
      <c r="M49" s="5">
        <f t="shared" si="3"/>
        <v>0</v>
      </c>
      <c r="N49" s="1"/>
      <c r="O49" s="1"/>
      <c r="P49" s="1"/>
    </row>
    <row r="50" spans="2:16" ht="51.75" customHeight="1">
      <c r="B50" s="23" t="s">
        <v>93</v>
      </c>
      <c r="C50" s="39" t="s">
        <v>136</v>
      </c>
      <c r="D50" s="29"/>
      <c r="E50" s="23"/>
      <c r="F50" s="31" t="s">
        <v>139</v>
      </c>
      <c r="G50" s="33">
        <v>62</v>
      </c>
      <c r="H50" s="23"/>
      <c r="I50" s="5">
        <f t="shared" si="0"/>
        <v>0</v>
      </c>
      <c r="J50" s="24"/>
      <c r="K50" s="5">
        <f t="shared" si="1"/>
        <v>0</v>
      </c>
      <c r="L50" s="5">
        <f t="shared" si="2"/>
        <v>0</v>
      </c>
      <c r="M50" s="5">
        <f t="shared" si="3"/>
        <v>0</v>
      </c>
      <c r="N50" s="1"/>
      <c r="O50" s="1"/>
      <c r="P50" s="1"/>
    </row>
    <row r="51" spans="2:16" ht="51.75" customHeight="1">
      <c r="B51" s="23" t="s">
        <v>94</v>
      </c>
      <c r="C51" s="39" t="s">
        <v>137</v>
      </c>
      <c r="D51" s="29"/>
      <c r="E51" s="23"/>
      <c r="F51" s="31" t="s">
        <v>139</v>
      </c>
      <c r="G51" s="33">
        <v>11</v>
      </c>
      <c r="H51" s="23"/>
      <c r="I51" s="5">
        <f t="shared" si="0"/>
        <v>0</v>
      </c>
      <c r="J51" s="24"/>
      <c r="K51" s="5">
        <f t="shared" si="1"/>
        <v>0</v>
      </c>
      <c r="L51" s="5">
        <f t="shared" si="2"/>
        <v>0</v>
      </c>
      <c r="M51" s="5">
        <f t="shared" si="3"/>
        <v>0</v>
      </c>
      <c r="N51" s="1"/>
      <c r="O51" s="1"/>
      <c r="P51" s="1"/>
    </row>
    <row r="52" spans="2:16" ht="87.75" customHeight="1">
      <c r="B52" s="23" t="s">
        <v>95</v>
      </c>
      <c r="C52" s="68" t="s">
        <v>375</v>
      </c>
      <c r="D52" s="29"/>
      <c r="E52" s="23"/>
      <c r="F52" s="31" t="s">
        <v>371</v>
      </c>
      <c r="G52" s="33"/>
      <c r="H52" s="23"/>
      <c r="I52" s="5">
        <f t="shared" si="0"/>
        <v>0</v>
      </c>
      <c r="J52" s="24"/>
      <c r="K52" s="5">
        <f t="shared" si="1"/>
        <v>0</v>
      </c>
      <c r="L52" s="5" t="e">
        <f t="shared" si="2"/>
        <v>#DIV/0!</v>
      </c>
      <c r="M52" s="5">
        <f t="shared" si="3"/>
        <v>0</v>
      </c>
      <c r="N52" s="1"/>
      <c r="O52" s="1"/>
      <c r="P52" s="1"/>
    </row>
    <row r="53" spans="2:16" ht="66" customHeight="1">
      <c r="B53" s="23" t="s">
        <v>196</v>
      </c>
      <c r="C53" s="39" t="s">
        <v>143</v>
      </c>
      <c r="D53" s="30"/>
      <c r="E53" s="23"/>
      <c r="F53" s="31" t="s">
        <v>139</v>
      </c>
      <c r="G53" s="33">
        <v>140</v>
      </c>
      <c r="H53" s="23"/>
      <c r="I53" s="5">
        <f>ROUND(G53*H53,2)</f>
        <v>0</v>
      </c>
      <c r="J53" s="24"/>
      <c r="K53" s="5">
        <f>ROUND(I53*J53,2)</f>
        <v>0</v>
      </c>
      <c r="L53" s="5">
        <f>ROUND(M53/G53,2)</f>
        <v>0</v>
      </c>
      <c r="M53" s="5">
        <f>ROUND(SUM(I53,K53),2)</f>
        <v>0</v>
      </c>
      <c r="N53" s="1"/>
      <c r="O53" s="1"/>
      <c r="P53" s="1"/>
    </row>
    <row r="54" spans="2:16" ht="56.25" customHeight="1">
      <c r="B54" s="23" t="s">
        <v>197</v>
      </c>
      <c r="C54" s="39" t="s">
        <v>144</v>
      </c>
      <c r="D54" s="30"/>
      <c r="E54" s="23"/>
      <c r="F54" s="31" t="s">
        <v>139</v>
      </c>
      <c r="G54" s="33">
        <v>12</v>
      </c>
      <c r="H54" s="23"/>
      <c r="I54" s="5">
        <f aca="true" t="shared" si="4" ref="I54:I61">ROUND(G54*H54,2)</f>
        <v>0</v>
      </c>
      <c r="J54" s="24"/>
      <c r="K54" s="5">
        <f aca="true" t="shared" si="5" ref="K54:K61">ROUND(I54*J54,2)</f>
        <v>0</v>
      </c>
      <c r="L54" s="5">
        <f aca="true" t="shared" si="6" ref="L54:L61">ROUND(M54/G54,2)</f>
        <v>0</v>
      </c>
      <c r="M54" s="5">
        <f aca="true" t="shared" si="7" ref="M54:M61">ROUND(SUM(I54,K54),2)</f>
        <v>0</v>
      </c>
      <c r="N54" s="1"/>
      <c r="O54" s="1"/>
      <c r="P54" s="1"/>
    </row>
    <row r="55" spans="2:16" ht="55.5" customHeight="1">
      <c r="B55" s="23" t="s">
        <v>198</v>
      </c>
      <c r="C55" s="39" t="s">
        <v>145</v>
      </c>
      <c r="D55" s="30"/>
      <c r="E55" s="23"/>
      <c r="F55" s="31" t="s">
        <v>139</v>
      </c>
      <c r="G55" s="33">
        <v>130</v>
      </c>
      <c r="H55" s="23"/>
      <c r="I55" s="5">
        <f t="shared" si="4"/>
        <v>0</v>
      </c>
      <c r="J55" s="24"/>
      <c r="K55" s="5">
        <f t="shared" si="5"/>
        <v>0</v>
      </c>
      <c r="L55" s="5">
        <f t="shared" si="6"/>
        <v>0</v>
      </c>
      <c r="M55" s="5">
        <f t="shared" si="7"/>
        <v>0</v>
      </c>
      <c r="N55" s="1"/>
      <c r="O55" s="1"/>
      <c r="P55" s="1"/>
    </row>
    <row r="56" spans="2:16" ht="48.75" customHeight="1">
      <c r="B56" s="23" t="s">
        <v>199</v>
      </c>
      <c r="C56" s="39" t="s">
        <v>146</v>
      </c>
      <c r="D56" s="29"/>
      <c r="E56" s="23"/>
      <c r="F56" s="31" t="s">
        <v>139</v>
      </c>
      <c r="G56" s="33">
        <v>42</v>
      </c>
      <c r="H56" s="23"/>
      <c r="I56" s="5">
        <f t="shared" si="4"/>
        <v>0</v>
      </c>
      <c r="J56" s="24"/>
      <c r="K56" s="5">
        <f t="shared" si="5"/>
        <v>0</v>
      </c>
      <c r="L56" s="5">
        <f t="shared" si="6"/>
        <v>0</v>
      </c>
      <c r="M56" s="5">
        <f t="shared" si="7"/>
        <v>0</v>
      </c>
      <c r="N56" s="1"/>
      <c r="O56" s="1"/>
      <c r="P56" s="1"/>
    </row>
    <row r="57" spans="2:16" ht="38.25" customHeight="1">
      <c r="B57" s="23" t="s">
        <v>200</v>
      </c>
      <c r="C57" s="39" t="s">
        <v>147</v>
      </c>
      <c r="D57" s="29"/>
      <c r="E57" s="23"/>
      <c r="F57" s="31" t="s">
        <v>139</v>
      </c>
      <c r="G57" s="33">
        <v>7</v>
      </c>
      <c r="H57" s="23"/>
      <c r="I57" s="5">
        <f t="shared" si="4"/>
        <v>0</v>
      </c>
      <c r="J57" s="24"/>
      <c r="K57" s="5">
        <f t="shared" si="5"/>
        <v>0</v>
      </c>
      <c r="L57" s="5">
        <f t="shared" si="6"/>
        <v>0</v>
      </c>
      <c r="M57" s="5">
        <f t="shared" si="7"/>
        <v>0</v>
      </c>
      <c r="N57" s="1"/>
      <c r="O57" s="1"/>
      <c r="P57" s="1"/>
    </row>
    <row r="58" spans="2:16" ht="38.25" customHeight="1">
      <c r="B58" s="23" t="s">
        <v>201</v>
      </c>
      <c r="C58" s="39" t="s">
        <v>148</v>
      </c>
      <c r="D58" s="29"/>
      <c r="E58" s="23"/>
      <c r="F58" s="31" t="s">
        <v>138</v>
      </c>
      <c r="G58" s="33">
        <v>2</v>
      </c>
      <c r="H58" s="23"/>
      <c r="I58" s="5">
        <f t="shared" si="4"/>
        <v>0</v>
      </c>
      <c r="J58" s="24"/>
      <c r="K58" s="5">
        <f t="shared" si="5"/>
        <v>0</v>
      </c>
      <c r="L58" s="5">
        <f t="shared" si="6"/>
        <v>0</v>
      </c>
      <c r="M58" s="5">
        <f t="shared" si="7"/>
        <v>0</v>
      </c>
      <c r="N58" s="1"/>
      <c r="O58" s="1"/>
      <c r="P58" s="1"/>
    </row>
    <row r="59" spans="2:16" ht="38.25" customHeight="1">
      <c r="B59" s="23" t="s">
        <v>202</v>
      </c>
      <c r="C59" s="39" t="s">
        <v>149</v>
      </c>
      <c r="D59" s="29"/>
      <c r="E59" s="23"/>
      <c r="F59" s="31" t="s">
        <v>138</v>
      </c>
      <c r="G59" s="33">
        <v>2</v>
      </c>
      <c r="H59" s="23"/>
      <c r="I59" s="5">
        <f t="shared" si="4"/>
        <v>0</v>
      </c>
      <c r="J59" s="24"/>
      <c r="K59" s="5">
        <f t="shared" si="5"/>
        <v>0</v>
      </c>
      <c r="L59" s="5">
        <f t="shared" si="6"/>
        <v>0</v>
      </c>
      <c r="M59" s="5">
        <f t="shared" si="7"/>
        <v>0</v>
      </c>
      <c r="N59" s="1"/>
      <c r="O59" s="1"/>
      <c r="P59" s="1"/>
    </row>
    <row r="60" spans="2:16" ht="52.5" customHeight="1">
      <c r="B60" s="23" t="s">
        <v>203</v>
      </c>
      <c r="C60" s="39" t="s">
        <v>150</v>
      </c>
      <c r="D60" s="29"/>
      <c r="E60" s="23"/>
      <c r="F60" s="31" t="s">
        <v>138</v>
      </c>
      <c r="G60" s="33">
        <v>2</v>
      </c>
      <c r="H60" s="23"/>
      <c r="I60" s="5">
        <f t="shared" si="4"/>
        <v>0</v>
      </c>
      <c r="J60" s="24"/>
      <c r="K60" s="5">
        <f t="shared" si="5"/>
        <v>0</v>
      </c>
      <c r="L60" s="5">
        <f t="shared" si="6"/>
        <v>0</v>
      </c>
      <c r="M60" s="5">
        <f t="shared" si="7"/>
        <v>0</v>
      </c>
      <c r="N60" s="1"/>
      <c r="O60" s="1"/>
      <c r="P60" s="1"/>
    </row>
    <row r="61" spans="2:16" ht="57" customHeight="1">
      <c r="B61" s="23" t="s">
        <v>204</v>
      </c>
      <c r="C61" s="39" t="s">
        <v>151</v>
      </c>
      <c r="D61" s="29"/>
      <c r="E61" s="23"/>
      <c r="F61" s="31" t="s">
        <v>138</v>
      </c>
      <c r="G61" s="33">
        <v>2</v>
      </c>
      <c r="H61" s="23"/>
      <c r="I61" s="5">
        <f t="shared" si="4"/>
        <v>0</v>
      </c>
      <c r="J61" s="24"/>
      <c r="K61" s="5">
        <f t="shared" si="5"/>
        <v>0</v>
      </c>
      <c r="L61" s="5">
        <f t="shared" si="6"/>
        <v>0</v>
      </c>
      <c r="M61" s="5">
        <f t="shared" si="7"/>
        <v>0</v>
      </c>
      <c r="N61" s="1"/>
      <c r="O61" s="1"/>
      <c r="P61" s="1"/>
    </row>
    <row r="62" spans="2:16" ht="61.5" customHeight="1">
      <c r="B62" s="23" t="s">
        <v>205</v>
      </c>
      <c r="C62" s="43" t="s">
        <v>152</v>
      </c>
      <c r="D62" s="30"/>
      <c r="E62" s="23"/>
      <c r="F62" s="31" t="s">
        <v>139</v>
      </c>
      <c r="G62" s="33">
        <v>115</v>
      </c>
      <c r="H62" s="23"/>
      <c r="I62" s="5">
        <f>ROUND(G62*H62,2)</f>
        <v>0</v>
      </c>
      <c r="J62" s="24"/>
      <c r="K62" s="5">
        <f>ROUND(I62*J62,2)</f>
        <v>0</v>
      </c>
      <c r="L62" s="5">
        <f>ROUND(M62/G62,2)</f>
        <v>0</v>
      </c>
      <c r="M62" s="5">
        <f>ROUND(SUM(I62,K62),2)</f>
        <v>0</v>
      </c>
      <c r="N62" s="1"/>
      <c r="O62" s="1"/>
      <c r="P62" s="1"/>
    </row>
    <row r="63" spans="2:16" ht="60.75" customHeight="1">
      <c r="B63" s="23" t="s">
        <v>206</v>
      </c>
      <c r="C63" s="43" t="s">
        <v>153</v>
      </c>
      <c r="D63" s="30"/>
      <c r="E63" s="23"/>
      <c r="F63" s="31" t="s">
        <v>139</v>
      </c>
      <c r="G63" s="33">
        <v>115</v>
      </c>
      <c r="H63" s="23"/>
      <c r="I63" s="5">
        <f aca="true" t="shared" si="8" ref="I63:I69">ROUND(G63*H63,2)</f>
        <v>0</v>
      </c>
      <c r="J63" s="24"/>
      <c r="K63" s="5">
        <f aca="true" t="shared" si="9" ref="K63:K69">ROUND(I63*J63,2)</f>
        <v>0</v>
      </c>
      <c r="L63" s="5">
        <f aca="true" t="shared" si="10" ref="L63:L69">ROUND(M63/G63,2)</f>
        <v>0</v>
      </c>
      <c r="M63" s="5">
        <f aca="true" t="shared" si="11" ref="M63:M69">ROUND(SUM(I63,K63),2)</f>
        <v>0</v>
      </c>
      <c r="N63" s="1"/>
      <c r="O63" s="1"/>
      <c r="P63" s="1"/>
    </row>
    <row r="64" spans="2:16" ht="39" customHeight="1">
      <c r="B64" s="23" t="s">
        <v>207</v>
      </c>
      <c r="C64" s="43" t="s">
        <v>154</v>
      </c>
      <c r="D64" s="30"/>
      <c r="E64" s="23"/>
      <c r="F64" s="31" t="s">
        <v>139</v>
      </c>
      <c r="G64" s="33">
        <v>19</v>
      </c>
      <c r="H64" s="23"/>
      <c r="I64" s="5">
        <f t="shared" si="8"/>
        <v>0</v>
      </c>
      <c r="J64" s="24"/>
      <c r="K64" s="5">
        <f t="shared" si="9"/>
        <v>0</v>
      </c>
      <c r="L64" s="5">
        <f t="shared" si="10"/>
        <v>0</v>
      </c>
      <c r="M64" s="5">
        <f t="shared" si="11"/>
        <v>0</v>
      </c>
      <c r="N64" s="1"/>
      <c r="O64" s="1"/>
      <c r="P64" s="1"/>
    </row>
    <row r="65" spans="2:16" ht="47.25" customHeight="1">
      <c r="B65" s="23" t="s">
        <v>208</v>
      </c>
      <c r="C65" s="43" t="s">
        <v>155</v>
      </c>
      <c r="D65" s="29"/>
      <c r="E65" s="23"/>
      <c r="F65" s="31" t="s">
        <v>139</v>
      </c>
      <c r="G65" s="33">
        <v>20</v>
      </c>
      <c r="H65" s="23"/>
      <c r="I65" s="5">
        <f t="shared" si="8"/>
        <v>0</v>
      </c>
      <c r="J65" s="24"/>
      <c r="K65" s="5">
        <f t="shared" si="9"/>
        <v>0</v>
      </c>
      <c r="L65" s="5">
        <f t="shared" si="10"/>
        <v>0</v>
      </c>
      <c r="M65" s="5">
        <f t="shared" si="11"/>
        <v>0</v>
      </c>
      <c r="N65" s="1"/>
      <c r="O65" s="1"/>
      <c r="P65" s="1"/>
    </row>
    <row r="66" spans="2:16" ht="41.25" customHeight="1">
      <c r="B66" s="23" t="s">
        <v>209</v>
      </c>
      <c r="C66" s="43" t="s">
        <v>156</v>
      </c>
      <c r="D66" s="29"/>
      <c r="E66" s="23"/>
      <c r="F66" s="31" t="s">
        <v>139</v>
      </c>
      <c r="G66" s="33">
        <v>20</v>
      </c>
      <c r="H66" s="23"/>
      <c r="I66" s="5">
        <f t="shared" si="8"/>
        <v>0</v>
      </c>
      <c r="J66" s="24"/>
      <c r="K66" s="5">
        <f t="shared" si="9"/>
        <v>0</v>
      </c>
      <c r="L66" s="5">
        <f t="shared" si="10"/>
        <v>0</v>
      </c>
      <c r="M66" s="5">
        <f t="shared" si="11"/>
        <v>0</v>
      </c>
      <c r="N66" s="1"/>
      <c r="O66" s="1"/>
      <c r="P66" s="1"/>
    </row>
    <row r="67" spans="2:16" ht="38.25" customHeight="1">
      <c r="B67" s="23" t="s">
        <v>210</v>
      </c>
      <c r="C67" s="43" t="s">
        <v>157</v>
      </c>
      <c r="D67" s="29"/>
      <c r="E67" s="23"/>
      <c r="F67" s="31" t="s">
        <v>139</v>
      </c>
      <c r="G67" s="33">
        <v>20</v>
      </c>
      <c r="H67" s="23"/>
      <c r="I67" s="5">
        <f t="shared" si="8"/>
        <v>0</v>
      </c>
      <c r="J67" s="24"/>
      <c r="K67" s="5">
        <f t="shared" si="9"/>
        <v>0</v>
      </c>
      <c r="L67" s="5">
        <f t="shared" si="10"/>
        <v>0</v>
      </c>
      <c r="M67" s="5">
        <f t="shared" si="11"/>
        <v>0</v>
      </c>
      <c r="N67" s="1"/>
      <c r="O67" s="1"/>
      <c r="P67" s="1"/>
    </row>
    <row r="68" spans="2:16" ht="30" customHeight="1">
      <c r="B68" s="23" t="s">
        <v>211</v>
      </c>
      <c r="C68" s="43" t="s">
        <v>158</v>
      </c>
      <c r="D68" s="29"/>
      <c r="E68" s="23"/>
      <c r="F68" s="31" t="s">
        <v>139</v>
      </c>
      <c r="G68" s="33">
        <v>26</v>
      </c>
      <c r="H68" s="23"/>
      <c r="I68" s="5">
        <f t="shared" si="8"/>
        <v>0</v>
      </c>
      <c r="J68" s="24"/>
      <c r="K68" s="5">
        <f t="shared" si="9"/>
        <v>0</v>
      </c>
      <c r="L68" s="5">
        <f t="shared" si="10"/>
        <v>0</v>
      </c>
      <c r="M68" s="5">
        <f t="shared" si="11"/>
        <v>0</v>
      </c>
      <c r="N68" s="1"/>
      <c r="O68" s="1"/>
      <c r="P68" s="1"/>
    </row>
    <row r="69" spans="2:16" ht="36" customHeight="1">
      <c r="B69" s="23" t="s">
        <v>212</v>
      </c>
      <c r="C69" s="43" t="s">
        <v>159</v>
      </c>
      <c r="D69" s="29"/>
      <c r="E69" s="23"/>
      <c r="F69" s="31" t="s">
        <v>139</v>
      </c>
      <c r="G69" s="33">
        <v>3</v>
      </c>
      <c r="H69" s="23"/>
      <c r="I69" s="5">
        <f t="shared" si="8"/>
        <v>0</v>
      </c>
      <c r="J69" s="24"/>
      <c r="K69" s="5">
        <f t="shared" si="9"/>
        <v>0</v>
      </c>
      <c r="L69" s="5">
        <f t="shared" si="10"/>
        <v>0</v>
      </c>
      <c r="M69" s="5">
        <f t="shared" si="11"/>
        <v>0</v>
      </c>
      <c r="N69" s="1"/>
      <c r="O69" s="1"/>
      <c r="P69" s="1"/>
    </row>
    <row r="70" spans="2:16" ht="54.75" customHeight="1">
      <c r="B70" s="23" t="s">
        <v>213</v>
      </c>
      <c r="C70" s="46" t="s">
        <v>162</v>
      </c>
      <c r="D70" s="30"/>
      <c r="E70" s="23"/>
      <c r="F70" s="31" t="s">
        <v>195</v>
      </c>
      <c r="G70" s="33">
        <v>4</v>
      </c>
      <c r="H70" s="23"/>
      <c r="I70" s="5">
        <f>ROUND(G70*H70,2)</f>
        <v>0</v>
      </c>
      <c r="J70" s="24"/>
      <c r="K70" s="5">
        <f>ROUND(I70*J70,2)</f>
        <v>0</v>
      </c>
      <c r="L70" s="5">
        <f>ROUND(M70/G70,2)</f>
        <v>0</v>
      </c>
      <c r="M70" s="5">
        <f>ROUND(SUM(I70,K70),2)</f>
        <v>0</v>
      </c>
      <c r="N70" s="1"/>
      <c r="O70" s="1"/>
      <c r="P70" s="1"/>
    </row>
    <row r="71" spans="2:16" ht="50.25" customHeight="1">
      <c r="B71" s="23" t="s">
        <v>214</v>
      </c>
      <c r="C71" s="46" t="s">
        <v>163</v>
      </c>
      <c r="D71" s="30"/>
      <c r="E71" s="23"/>
      <c r="F71" s="31" t="s">
        <v>195</v>
      </c>
      <c r="G71" s="33">
        <v>4</v>
      </c>
      <c r="H71" s="23"/>
      <c r="I71" s="5">
        <f aca="true" t="shared" si="12" ref="I71:I106">ROUND(G71*H71,2)</f>
        <v>0</v>
      </c>
      <c r="J71" s="24"/>
      <c r="K71" s="5">
        <f aca="true" t="shared" si="13" ref="K71:K106">ROUND(I71*J71,2)</f>
        <v>0</v>
      </c>
      <c r="L71" s="5">
        <f aca="true" t="shared" si="14" ref="L71:L106">ROUND(M71/G71,2)</f>
        <v>0</v>
      </c>
      <c r="M71" s="5">
        <f aca="true" t="shared" si="15" ref="M71:M106">ROUND(SUM(I71,K71),2)</f>
        <v>0</v>
      </c>
      <c r="N71" s="1"/>
      <c r="O71" s="1"/>
      <c r="P71" s="1"/>
    </row>
    <row r="72" spans="2:16" ht="50.25" customHeight="1">
      <c r="B72" s="23" t="s">
        <v>215</v>
      </c>
      <c r="C72" s="49" t="s">
        <v>164</v>
      </c>
      <c r="D72" s="30"/>
      <c r="E72" s="23"/>
      <c r="F72" s="31" t="s">
        <v>195</v>
      </c>
      <c r="G72" s="33">
        <v>4</v>
      </c>
      <c r="H72" s="23"/>
      <c r="I72" s="5">
        <f t="shared" si="12"/>
        <v>0</v>
      </c>
      <c r="J72" s="24"/>
      <c r="K72" s="5">
        <f t="shared" si="13"/>
        <v>0</v>
      </c>
      <c r="L72" s="5">
        <f t="shared" si="14"/>
        <v>0</v>
      </c>
      <c r="M72" s="5">
        <f t="shared" si="15"/>
        <v>0</v>
      </c>
      <c r="N72" s="1"/>
      <c r="O72" s="1"/>
      <c r="P72" s="1"/>
    </row>
    <row r="73" spans="2:16" ht="50.25" customHeight="1">
      <c r="B73" s="23" t="s">
        <v>216</v>
      </c>
      <c r="C73" s="46" t="s">
        <v>165</v>
      </c>
      <c r="D73" s="30"/>
      <c r="E73" s="23"/>
      <c r="F73" s="31" t="s">
        <v>195</v>
      </c>
      <c r="G73" s="33">
        <v>4</v>
      </c>
      <c r="H73" s="23"/>
      <c r="I73" s="5">
        <f t="shared" si="12"/>
        <v>0</v>
      </c>
      <c r="J73" s="24"/>
      <c r="K73" s="5">
        <f t="shared" si="13"/>
        <v>0</v>
      </c>
      <c r="L73" s="5">
        <f t="shared" si="14"/>
        <v>0</v>
      </c>
      <c r="M73" s="5">
        <f t="shared" si="15"/>
        <v>0</v>
      </c>
      <c r="N73" s="1"/>
      <c r="O73" s="1"/>
      <c r="P73" s="1"/>
    </row>
    <row r="74" spans="2:16" ht="50.25" customHeight="1">
      <c r="B74" s="23" t="s">
        <v>280</v>
      </c>
      <c r="C74" s="46" t="s">
        <v>166</v>
      </c>
      <c r="D74" s="30"/>
      <c r="E74" s="23"/>
      <c r="F74" s="31" t="s">
        <v>195</v>
      </c>
      <c r="G74" s="33">
        <v>4</v>
      </c>
      <c r="H74" s="23"/>
      <c r="I74" s="5">
        <f t="shared" si="12"/>
        <v>0</v>
      </c>
      <c r="J74" s="24"/>
      <c r="K74" s="5">
        <f t="shared" si="13"/>
        <v>0</v>
      </c>
      <c r="L74" s="5">
        <f t="shared" si="14"/>
        <v>0</v>
      </c>
      <c r="M74" s="5">
        <f t="shared" si="15"/>
        <v>0</v>
      </c>
      <c r="N74" s="1"/>
      <c r="O74" s="1"/>
      <c r="P74" s="1"/>
    </row>
    <row r="75" spans="2:16" ht="50.25" customHeight="1">
      <c r="B75" s="23" t="s">
        <v>281</v>
      </c>
      <c r="C75" s="46" t="s">
        <v>167</v>
      </c>
      <c r="D75" s="30"/>
      <c r="E75" s="23"/>
      <c r="F75" s="31" t="s">
        <v>195</v>
      </c>
      <c r="G75" s="33">
        <v>3</v>
      </c>
      <c r="H75" s="23"/>
      <c r="I75" s="5">
        <f t="shared" si="12"/>
        <v>0</v>
      </c>
      <c r="J75" s="24"/>
      <c r="K75" s="5">
        <f t="shared" si="13"/>
        <v>0</v>
      </c>
      <c r="L75" s="5">
        <f t="shared" si="14"/>
        <v>0</v>
      </c>
      <c r="M75" s="5">
        <f t="shared" si="15"/>
        <v>0</v>
      </c>
      <c r="N75" s="1"/>
      <c r="O75" s="1"/>
      <c r="P75" s="1"/>
    </row>
    <row r="76" spans="2:16" ht="50.25" customHeight="1">
      <c r="B76" s="23" t="s">
        <v>282</v>
      </c>
      <c r="C76" s="46" t="s">
        <v>18</v>
      </c>
      <c r="D76" s="30"/>
      <c r="E76" s="23"/>
      <c r="F76" s="31" t="s">
        <v>195</v>
      </c>
      <c r="G76" s="33">
        <v>4</v>
      </c>
      <c r="H76" s="23"/>
      <c r="I76" s="5">
        <f t="shared" si="12"/>
        <v>0</v>
      </c>
      <c r="J76" s="24"/>
      <c r="K76" s="5">
        <f t="shared" si="13"/>
        <v>0</v>
      </c>
      <c r="L76" s="5">
        <f t="shared" si="14"/>
        <v>0</v>
      </c>
      <c r="M76" s="5">
        <f t="shared" si="15"/>
        <v>0</v>
      </c>
      <c r="N76" s="1"/>
      <c r="O76" s="1"/>
      <c r="P76" s="1"/>
    </row>
    <row r="77" spans="2:16" ht="50.25" customHeight="1">
      <c r="B77" s="23" t="s">
        <v>283</v>
      </c>
      <c r="C77" s="46" t="s">
        <v>19</v>
      </c>
      <c r="D77" s="30"/>
      <c r="E77" s="23"/>
      <c r="F77" s="50" t="s">
        <v>195</v>
      </c>
      <c r="G77" s="33">
        <v>4</v>
      </c>
      <c r="H77" s="23"/>
      <c r="I77" s="5">
        <f t="shared" si="12"/>
        <v>0</v>
      </c>
      <c r="J77" s="24"/>
      <c r="K77" s="5">
        <f t="shared" si="13"/>
        <v>0</v>
      </c>
      <c r="L77" s="5">
        <f t="shared" si="14"/>
        <v>0</v>
      </c>
      <c r="M77" s="5">
        <f t="shared" si="15"/>
        <v>0</v>
      </c>
      <c r="N77" s="1"/>
      <c r="O77" s="1"/>
      <c r="P77" s="1"/>
    </row>
    <row r="78" spans="2:16" ht="50.25" customHeight="1">
      <c r="B78" s="23" t="s">
        <v>284</v>
      </c>
      <c r="C78" s="46" t="s">
        <v>168</v>
      </c>
      <c r="D78" s="30"/>
      <c r="E78" s="23"/>
      <c r="F78" s="50" t="s">
        <v>195</v>
      </c>
      <c r="G78" s="33">
        <v>3</v>
      </c>
      <c r="H78" s="23"/>
      <c r="I78" s="5">
        <f t="shared" si="12"/>
        <v>0</v>
      </c>
      <c r="J78" s="24"/>
      <c r="K78" s="5">
        <f t="shared" si="13"/>
        <v>0</v>
      </c>
      <c r="L78" s="5">
        <f t="shared" si="14"/>
        <v>0</v>
      </c>
      <c r="M78" s="5">
        <f t="shared" si="15"/>
        <v>0</v>
      </c>
      <c r="N78" s="1"/>
      <c r="O78" s="1"/>
      <c r="P78" s="1"/>
    </row>
    <row r="79" spans="2:16" ht="50.25" customHeight="1">
      <c r="B79" s="23" t="s">
        <v>285</v>
      </c>
      <c r="C79" s="46" t="s">
        <v>169</v>
      </c>
      <c r="D79" s="30"/>
      <c r="E79" s="23"/>
      <c r="F79" s="31" t="s">
        <v>195</v>
      </c>
      <c r="G79" s="33">
        <v>4</v>
      </c>
      <c r="H79" s="23"/>
      <c r="I79" s="5">
        <f t="shared" si="12"/>
        <v>0</v>
      </c>
      <c r="J79" s="24"/>
      <c r="K79" s="5">
        <f t="shared" si="13"/>
        <v>0</v>
      </c>
      <c r="L79" s="5">
        <f t="shared" si="14"/>
        <v>0</v>
      </c>
      <c r="M79" s="5">
        <f t="shared" si="15"/>
        <v>0</v>
      </c>
      <c r="N79" s="1"/>
      <c r="O79" s="1"/>
      <c r="P79" s="1"/>
    </row>
    <row r="80" spans="2:16" ht="50.25" customHeight="1">
      <c r="B80" s="23" t="s">
        <v>286</v>
      </c>
      <c r="C80" s="46" t="s">
        <v>170</v>
      </c>
      <c r="D80" s="30"/>
      <c r="E80" s="23"/>
      <c r="F80" s="31" t="s">
        <v>195</v>
      </c>
      <c r="G80" s="33">
        <v>4</v>
      </c>
      <c r="H80" s="23"/>
      <c r="I80" s="5">
        <f t="shared" si="12"/>
        <v>0</v>
      </c>
      <c r="J80" s="24"/>
      <c r="K80" s="5">
        <f t="shared" si="13"/>
        <v>0</v>
      </c>
      <c r="L80" s="5">
        <f t="shared" si="14"/>
        <v>0</v>
      </c>
      <c r="M80" s="5">
        <f t="shared" si="15"/>
        <v>0</v>
      </c>
      <c r="N80" s="1"/>
      <c r="O80" s="1"/>
      <c r="P80" s="1"/>
    </row>
    <row r="81" spans="2:16" ht="50.25" customHeight="1">
      <c r="B81" s="23" t="s">
        <v>287</v>
      </c>
      <c r="C81" s="46" t="s">
        <v>171</v>
      </c>
      <c r="D81" s="30"/>
      <c r="E81" s="23"/>
      <c r="F81" s="31" t="s">
        <v>195</v>
      </c>
      <c r="G81" s="33">
        <v>3</v>
      </c>
      <c r="H81" s="23"/>
      <c r="I81" s="5">
        <f t="shared" si="12"/>
        <v>0</v>
      </c>
      <c r="J81" s="24"/>
      <c r="K81" s="5">
        <f t="shared" si="13"/>
        <v>0</v>
      </c>
      <c r="L81" s="5">
        <f t="shared" si="14"/>
        <v>0</v>
      </c>
      <c r="M81" s="5">
        <f t="shared" si="15"/>
        <v>0</v>
      </c>
      <c r="N81" s="1"/>
      <c r="O81" s="1"/>
      <c r="P81" s="1"/>
    </row>
    <row r="82" spans="2:16" ht="50.25" customHeight="1">
      <c r="B82" s="23" t="s">
        <v>376</v>
      </c>
      <c r="C82" s="51" t="s">
        <v>172</v>
      </c>
      <c r="D82" s="30"/>
      <c r="E82" s="23"/>
      <c r="F82" s="31" t="s">
        <v>195</v>
      </c>
      <c r="G82" s="31">
        <v>3</v>
      </c>
      <c r="H82" s="23"/>
      <c r="I82" s="5">
        <f t="shared" si="12"/>
        <v>0</v>
      </c>
      <c r="J82" s="24"/>
      <c r="K82" s="5">
        <f t="shared" si="13"/>
        <v>0</v>
      </c>
      <c r="L82" s="5">
        <f t="shared" si="14"/>
        <v>0</v>
      </c>
      <c r="M82" s="5">
        <f t="shared" si="15"/>
        <v>0</v>
      </c>
      <c r="N82" s="1"/>
      <c r="O82" s="1"/>
      <c r="P82" s="1"/>
    </row>
    <row r="83" spans="2:16" ht="50.25" customHeight="1">
      <c r="B83" s="23" t="s">
        <v>377</v>
      </c>
      <c r="C83" s="46" t="s">
        <v>173</v>
      </c>
      <c r="D83" s="30"/>
      <c r="E83" s="23"/>
      <c r="F83" s="31" t="s">
        <v>195</v>
      </c>
      <c r="G83" s="31">
        <v>3</v>
      </c>
      <c r="H83" s="23"/>
      <c r="I83" s="5">
        <f t="shared" si="12"/>
        <v>0</v>
      </c>
      <c r="J83" s="24"/>
      <c r="K83" s="5">
        <f t="shared" si="13"/>
        <v>0</v>
      </c>
      <c r="L83" s="5">
        <f t="shared" si="14"/>
        <v>0</v>
      </c>
      <c r="M83" s="5">
        <f t="shared" si="15"/>
        <v>0</v>
      </c>
      <c r="N83" s="1"/>
      <c r="O83" s="1"/>
      <c r="P83" s="1"/>
    </row>
    <row r="84" spans="2:16" ht="66" customHeight="1">
      <c r="B84" s="23" t="s">
        <v>378</v>
      </c>
      <c r="C84" s="46" t="s">
        <v>13</v>
      </c>
      <c r="D84" s="30"/>
      <c r="E84" s="23"/>
      <c r="F84" s="31" t="s">
        <v>195</v>
      </c>
      <c r="G84" s="31">
        <v>4</v>
      </c>
      <c r="H84" s="23"/>
      <c r="I84" s="5">
        <f t="shared" si="12"/>
        <v>0</v>
      </c>
      <c r="J84" s="24"/>
      <c r="K84" s="5">
        <f t="shared" si="13"/>
        <v>0</v>
      </c>
      <c r="L84" s="5">
        <f t="shared" si="14"/>
        <v>0</v>
      </c>
      <c r="M84" s="5">
        <f t="shared" si="15"/>
        <v>0</v>
      </c>
      <c r="N84" s="1"/>
      <c r="O84" s="1"/>
      <c r="P84" s="1"/>
    </row>
    <row r="85" spans="2:16" ht="50.25" customHeight="1">
      <c r="B85" s="23" t="s">
        <v>379</v>
      </c>
      <c r="C85" s="46" t="s">
        <v>174</v>
      </c>
      <c r="D85" s="30"/>
      <c r="E85" s="23"/>
      <c r="F85" s="31" t="s">
        <v>195</v>
      </c>
      <c r="G85" s="31">
        <v>4</v>
      </c>
      <c r="H85" s="23"/>
      <c r="I85" s="5">
        <f t="shared" si="12"/>
        <v>0</v>
      </c>
      <c r="J85" s="24"/>
      <c r="K85" s="5">
        <f t="shared" si="13"/>
        <v>0</v>
      </c>
      <c r="L85" s="5">
        <f t="shared" si="14"/>
        <v>0</v>
      </c>
      <c r="M85" s="5">
        <f t="shared" si="15"/>
        <v>0</v>
      </c>
      <c r="N85" s="1"/>
      <c r="O85" s="1"/>
      <c r="P85" s="1"/>
    </row>
    <row r="86" spans="2:16" ht="50.25" customHeight="1">
      <c r="B86" s="23" t="s">
        <v>380</v>
      </c>
      <c r="C86" s="46" t="s">
        <v>175</v>
      </c>
      <c r="D86" s="30"/>
      <c r="E86" s="23"/>
      <c r="F86" s="31" t="s">
        <v>195</v>
      </c>
      <c r="G86" s="31">
        <v>4</v>
      </c>
      <c r="H86" s="23"/>
      <c r="I86" s="5">
        <f t="shared" si="12"/>
        <v>0</v>
      </c>
      <c r="J86" s="24"/>
      <c r="K86" s="5">
        <f t="shared" si="13"/>
        <v>0</v>
      </c>
      <c r="L86" s="5">
        <f t="shared" si="14"/>
        <v>0</v>
      </c>
      <c r="M86" s="5">
        <f t="shared" si="15"/>
        <v>0</v>
      </c>
      <c r="N86" s="1"/>
      <c r="O86" s="1"/>
      <c r="P86" s="1"/>
    </row>
    <row r="87" spans="2:16" ht="54" customHeight="1">
      <c r="B87" s="23" t="s">
        <v>381</v>
      </c>
      <c r="C87" s="46" t="s">
        <v>20</v>
      </c>
      <c r="D87" s="30"/>
      <c r="E87" s="23"/>
      <c r="F87" s="31" t="s">
        <v>195</v>
      </c>
      <c r="G87" s="31">
        <v>3</v>
      </c>
      <c r="H87" s="23"/>
      <c r="I87" s="5">
        <f t="shared" si="12"/>
        <v>0</v>
      </c>
      <c r="J87" s="24"/>
      <c r="K87" s="5">
        <f t="shared" si="13"/>
        <v>0</v>
      </c>
      <c r="L87" s="5">
        <f t="shared" si="14"/>
        <v>0</v>
      </c>
      <c r="M87" s="5">
        <f t="shared" si="15"/>
        <v>0</v>
      </c>
      <c r="N87" s="1"/>
      <c r="O87" s="1"/>
      <c r="P87" s="1"/>
    </row>
    <row r="88" spans="2:16" ht="50.25" customHeight="1">
      <c r="B88" s="23" t="s">
        <v>382</v>
      </c>
      <c r="C88" s="52" t="s">
        <v>176</v>
      </c>
      <c r="D88" s="30"/>
      <c r="E88" s="23"/>
      <c r="F88" s="31" t="s">
        <v>195</v>
      </c>
      <c r="G88" s="53">
        <v>3</v>
      </c>
      <c r="H88" s="23"/>
      <c r="I88" s="5">
        <f t="shared" si="12"/>
        <v>0</v>
      </c>
      <c r="J88" s="24"/>
      <c r="K88" s="5">
        <f t="shared" si="13"/>
        <v>0</v>
      </c>
      <c r="L88" s="5">
        <f t="shared" si="14"/>
        <v>0</v>
      </c>
      <c r="M88" s="5">
        <f t="shared" si="15"/>
        <v>0</v>
      </c>
      <c r="N88" s="1"/>
      <c r="O88" s="1"/>
      <c r="P88" s="1"/>
    </row>
    <row r="89" spans="2:16" ht="50.25" customHeight="1">
      <c r="B89" s="23" t="s">
        <v>383</v>
      </c>
      <c r="C89" s="54" t="s">
        <v>177</v>
      </c>
      <c r="D89" s="30"/>
      <c r="E89" s="23"/>
      <c r="F89" s="31" t="s">
        <v>195</v>
      </c>
      <c r="G89" s="53">
        <v>4</v>
      </c>
      <c r="H89" s="23"/>
      <c r="I89" s="5">
        <f t="shared" si="12"/>
        <v>0</v>
      </c>
      <c r="J89" s="24"/>
      <c r="K89" s="5">
        <f t="shared" si="13"/>
        <v>0</v>
      </c>
      <c r="L89" s="5">
        <f t="shared" si="14"/>
        <v>0</v>
      </c>
      <c r="M89" s="5">
        <f t="shared" si="15"/>
        <v>0</v>
      </c>
      <c r="N89" s="1"/>
      <c r="O89" s="1"/>
      <c r="P89" s="1"/>
    </row>
    <row r="90" spans="2:16" ht="50.25" customHeight="1">
      <c r="B90" s="23" t="s">
        <v>384</v>
      </c>
      <c r="C90" s="54" t="s">
        <v>178</v>
      </c>
      <c r="D90" s="30"/>
      <c r="E90" s="23"/>
      <c r="F90" s="31" t="s">
        <v>195</v>
      </c>
      <c r="G90" s="53">
        <v>3</v>
      </c>
      <c r="H90" s="23"/>
      <c r="I90" s="5">
        <f t="shared" si="12"/>
        <v>0</v>
      </c>
      <c r="J90" s="24"/>
      <c r="K90" s="5">
        <f t="shared" si="13"/>
        <v>0</v>
      </c>
      <c r="L90" s="5">
        <f t="shared" si="14"/>
        <v>0</v>
      </c>
      <c r="M90" s="5">
        <f t="shared" si="15"/>
        <v>0</v>
      </c>
      <c r="N90" s="1"/>
      <c r="O90" s="1"/>
      <c r="P90" s="1"/>
    </row>
    <row r="91" spans="2:16" ht="50.25" customHeight="1">
      <c r="B91" s="23" t="s">
        <v>385</v>
      </c>
      <c r="C91" s="54" t="s">
        <v>179</v>
      </c>
      <c r="D91" s="30"/>
      <c r="E91" s="23"/>
      <c r="F91" s="31" t="s">
        <v>195</v>
      </c>
      <c r="G91" s="53">
        <v>4</v>
      </c>
      <c r="H91" s="23"/>
      <c r="I91" s="5">
        <f t="shared" si="12"/>
        <v>0</v>
      </c>
      <c r="J91" s="24"/>
      <c r="K91" s="5">
        <f t="shared" si="13"/>
        <v>0</v>
      </c>
      <c r="L91" s="5">
        <f t="shared" si="14"/>
        <v>0</v>
      </c>
      <c r="M91" s="5">
        <f t="shared" si="15"/>
        <v>0</v>
      </c>
      <c r="N91" s="1"/>
      <c r="O91" s="1"/>
      <c r="P91" s="1"/>
    </row>
    <row r="92" spans="2:16" ht="50.25" customHeight="1">
      <c r="B92" s="23" t="s">
        <v>386</v>
      </c>
      <c r="C92" s="54" t="s">
        <v>180</v>
      </c>
      <c r="D92" s="30"/>
      <c r="E92" s="23"/>
      <c r="F92" s="31" t="s">
        <v>195</v>
      </c>
      <c r="G92" s="31">
        <v>4</v>
      </c>
      <c r="H92" s="23"/>
      <c r="I92" s="5">
        <f t="shared" si="12"/>
        <v>0</v>
      </c>
      <c r="J92" s="24"/>
      <c r="K92" s="5">
        <f t="shared" si="13"/>
        <v>0</v>
      </c>
      <c r="L92" s="5">
        <f t="shared" si="14"/>
        <v>0</v>
      </c>
      <c r="M92" s="5">
        <f t="shared" si="15"/>
        <v>0</v>
      </c>
      <c r="N92" s="1"/>
      <c r="O92" s="1"/>
      <c r="P92" s="1"/>
    </row>
    <row r="93" spans="2:16" ht="50.25" customHeight="1">
      <c r="B93" s="23" t="s">
        <v>387</v>
      </c>
      <c r="C93" s="54" t="s">
        <v>181</v>
      </c>
      <c r="D93" s="30"/>
      <c r="E93" s="23"/>
      <c r="F93" s="31" t="s">
        <v>195</v>
      </c>
      <c r="G93" s="31">
        <v>3</v>
      </c>
      <c r="H93" s="23"/>
      <c r="I93" s="5">
        <f t="shared" si="12"/>
        <v>0</v>
      </c>
      <c r="J93" s="24"/>
      <c r="K93" s="5">
        <f t="shared" si="13"/>
        <v>0</v>
      </c>
      <c r="L93" s="5">
        <f t="shared" si="14"/>
        <v>0</v>
      </c>
      <c r="M93" s="5">
        <f t="shared" si="15"/>
        <v>0</v>
      </c>
      <c r="N93" s="1"/>
      <c r="O93" s="1"/>
      <c r="P93" s="1"/>
    </row>
    <row r="94" spans="2:16" ht="50.25" customHeight="1">
      <c r="B94" s="23" t="s">
        <v>388</v>
      </c>
      <c r="C94" s="54" t="s">
        <v>182</v>
      </c>
      <c r="D94" s="30"/>
      <c r="E94" s="23"/>
      <c r="F94" s="31" t="s">
        <v>195</v>
      </c>
      <c r="G94" s="31">
        <v>3</v>
      </c>
      <c r="H94" s="23"/>
      <c r="I94" s="5">
        <f t="shared" si="12"/>
        <v>0</v>
      </c>
      <c r="J94" s="24"/>
      <c r="K94" s="5">
        <f t="shared" si="13"/>
        <v>0</v>
      </c>
      <c r="L94" s="5">
        <f t="shared" si="14"/>
        <v>0</v>
      </c>
      <c r="M94" s="5">
        <f t="shared" si="15"/>
        <v>0</v>
      </c>
      <c r="N94" s="1"/>
      <c r="O94" s="1"/>
      <c r="P94" s="1"/>
    </row>
    <row r="95" spans="2:16" ht="50.25" customHeight="1">
      <c r="B95" s="23" t="s">
        <v>389</v>
      </c>
      <c r="C95" s="54" t="s">
        <v>183</v>
      </c>
      <c r="D95" s="30"/>
      <c r="E95" s="23"/>
      <c r="F95" s="31" t="s">
        <v>195</v>
      </c>
      <c r="G95" s="31">
        <v>4</v>
      </c>
      <c r="H95" s="23"/>
      <c r="I95" s="5">
        <f t="shared" si="12"/>
        <v>0</v>
      </c>
      <c r="J95" s="24"/>
      <c r="K95" s="5">
        <f t="shared" si="13"/>
        <v>0</v>
      </c>
      <c r="L95" s="5">
        <f t="shared" si="14"/>
        <v>0</v>
      </c>
      <c r="M95" s="5">
        <f t="shared" si="15"/>
        <v>0</v>
      </c>
      <c r="N95" s="1"/>
      <c r="O95" s="1"/>
      <c r="P95" s="1"/>
    </row>
    <row r="96" spans="2:16" ht="50.25" customHeight="1">
      <c r="B96" s="23" t="s">
        <v>390</v>
      </c>
      <c r="C96" s="54" t="s">
        <v>184</v>
      </c>
      <c r="D96" s="30"/>
      <c r="E96" s="23"/>
      <c r="F96" s="31" t="s">
        <v>195</v>
      </c>
      <c r="G96" s="31">
        <v>4</v>
      </c>
      <c r="H96" s="23"/>
      <c r="I96" s="5">
        <f t="shared" si="12"/>
        <v>0</v>
      </c>
      <c r="J96" s="24"/>
      <c r="K96" s="5">
        <f t="shared" si="13"/>
        <v>0</v>
      </c>
      <c r="L96" s="5">
        <f t="shared" si="14"/>
        <v>0</v>
      </c>
      <c r="M96" s="5">
        <f t="shared" si="15"/>
        <v>0</v>
      </c>
      <c r="N96" s="1"/>
      <c r="O96" s="1"/>
      <c r="P96" s="1"/>
    </row>
    <row r="97" spans="2:16" ht="50.25" customHeight="1">
      <c r="B97" s="23" t="s">
        <v>391</v>
      </c>
      <c r="C97" s="54" t="s">
        <v>185</v>
      </c>
      <c r="D97" s="30"/>
      <c r="E97" s="23"/>
      <c r="F97" s="31" t="s">
        <v>195</v>
      </c>
      <c r="G97" s="31">
        <v>4</v>
      </c>
      <c r="H97" s="23"/>
      <c r="I97" s="5">
        <f t="shared" si="12"/>
        <v>0</v>
      </c>
      <c r="J97" s="24"/>
      <c r="K97" s="5">
        <f t="shared" si="13"/>
        <v>0</v>
      </c>
      <c r="L97" s="5">
        <f t="shared" si="14"/>
        <v>0</v>
      </c>
      <c r="M97" s="5">
        <f t="shared" si="15"/>
        <v>0</v>
      </c>
      <c r="N97" s="1"/>
      <c r="O97" s="1"/>
      <c r="P97" s="1"/>
    </row>
    <row r="98" spans="2:16" ht="50.25" customHeight="1">
      <c r="B98" s="23" t="s">
        <v>392</v>
      </c>
      <c r="C98" s="54" t="s">
        <v>186</v>
      </c>
      <c r="D98" s="30"/>
      <c r="E98" s="23"/>
      <c r="F98" s="31" t="s">
        <v>195</v>
      </c>
      <c r="G98" s="31">
        <v>4</v>
      </c>
      <c r="H98" s="23"/>
      <c r="I98" s="5">
        <f t="shared" si="12"/>
        <v>0</v>
      </c>
      <c r="J98" s="24"/>
      <c r="K98" s="5">
        <f t="shared" si="13"/>
        <v>0</v>
      </c>
      <c r="L98" s="5">
        <f t="shared" si="14"/>
        <v>0</v>
      </c>
      <c r="M98" s="5">
        <f t="shared" si="15"/>
        <v>0</v>
      </c>
      <c r="N98" s="1"/>
      <c r="O98" s="1"/>
      <c r="P98" s="1"/>
    </row>
    <row r="99" spans="2:16" ht="50.25" customHeight="1">
      <c r="B99" s="23" t="s">
        <v>393</v>
      </c>
      <c r="C99" s="55" t="s">
        <v>187</v>
      </c>
      <c r="D99" s="30"/>
      <c r="E99" s="23"/>
      <c r="F99" s="31" t="s">
        <v>195</v>
      </c>
      <c r="G99" s="31">
        <v>4</v>
      </c>
      <c r="H99" s="23"/>
      <c r="I99" s="5">
        <f t="shared" si="12"/>
        <v>0</v>
      </c>
      <c r="J99" s="24"/>
      <c r="K99" s="5">
        <f t="shared" si="13"/>
        <v>0</v>
      </c>
      <c r="L99" s="5">
        <f t="shared" si="14"/>
        <v>0</v>
      </c>
      <c r="M99" s="5">
        <f t="shared" si="15"/>
        <v>0</v>
      </c>
      <c r="N99" s="1"/>
      <c r="O99" s="1"/>
      <c r="P99" s="1"/>
    </row>
    <row r="100" spans="2:16" ht="47.25" customHeight="1">
      <c r="B100" s="23" t="s">
        <v>394</v>
      </c>
      <c r="C100" s="55" t="s">
        <v>188</v>
      </c>
      <c r="D100" s="30"/>
      <c r="E100" s="23"/>
      <c r="F100" s="31" t="s">
        <v>195</v>
      </c>
      <c r="G100" s="31">
        <v>4</v>
      </c>
      <c r="H100" s="23"/>
      <c r="I100" s="5">
        <f t="shared" si="12"/>
        <v>0</v>
      </c>
      <c r="J100" s="24"/>
      <c r="K100" s="5">
        <f t="shared" si="13"/>
        <v>0</v>
      </c>
      <c r="L100" s="5">
        <f t="shared" si="14"/>
        <v>0</v>
      </c>
      <c r="M100" s="5">
        <f t="shared" si="15"/>
        <v>0</v>
      </c>
      <c r="N100" s="1"/>
      <c r="O100" s="1"/>
      <c r="P100" s="1"/>
    </row>
    <row r="101" spans="2:16" ht="48.75" customHeight="1">
      <c r="B101" s="23" t="s">
        <v>395</v>
      </c>
      <c r="C101" s="55" t="s">
        <v>189</v>
      </c>
      <c r="D101" s="29"/>
      <c r="E101" s="23"/>
      <c r="F101" s="31" t="s">
        <v>195</v>
      </c>
      <c r="G101" s="31">
        <v>4</v>
      </c>
      <c r="H101" s="23"/>
      <c r="I101" s="5">
        <f t="shared" si="12"/>
        <v>0</v>
      </c>
      <c r="J101" s="24"/>
      <c r="K101" s="5">
        <f t="shared" si="13"/>
        <v>0</v>
      </c>
      <c r="L101" s="5">
        <f t="shared" si="14"/>
        <v>0</v>
      </c>
      <c r="M101" s="5">
        <f t="shared" si="15"/>
        <v>0</v>
      </c>
      <c r="N101" s="1"/>
      <c r="O101" s="1"/>
      <c r="P101" s="1"/>
    </row>
    <row r="102" spans="2:16" ht="38.25" customHeight="1">
      <c r="B102" s="23" t="s">
        <v>396</v>
      </c>
      <c r="C102" s="55" t="s">
        <v>190</v>
      </c>
      <c r="D102" s="29"/>
      <c r="E102" s="23"/>
      <c r="F102" s="31" t="s">
        <v>195</v>
      </c>
      <c r="G102" s="31">
        <v>4</v>
      </c>
      <c r="H102" s="23"/>
      <c r="I102" s="5">
        <f t="shared" si="12"/>
        <v>0</v>
      </c>
      <c r="J102" s="24"/>
      <c r="K102" s="5">
        <f t="shared" si="13"/>
        <v>0</v>
      </c>
      <c r="L102" s="5">
        <f t="shared" si="14"/>
        <v>0</v>
      </c>
      <c r="M102" s="5">
        <f t="shared" si="15"/>
        <v>0</v>
      </c>
      <c r="N102" s="1"/>
      <c r="O102" s="1"/>
      <c r="P102" s="1"/>
    </row>
    <row r="103" spans="2:16" ht="38.25" customHeight="1">
      <c r="B103" s="23" t="s">
        <v>397</v>
      </c>
      <c r="C103" s="55" t="s">
        <v>191</v>
      </c>
      <c r="D103" s="29"/>
      <c r="E103" s="23"/>
      <c r="F103" s="31" t="s">
        <v>195</v>
      </c>
      <c r="G103" s="31">
        <v>4</v>
      </c>
      <c r="H103" s="23"/>
      <c r="I103" s="5">
        <f t="shared" si="12"/>
        <v>0</v>
      </c>
      <c r="J103" s="24"/>
      <c r="K103" s="5">
        <f t="shared" si="13"/>
        <v>0</v>
      </c>
      <c r="L103" s="5">
        <f t="shared" si="14"/>
        <v>0</v>
      </c>
      <c r="M103" s="5">
        <f t="shared" si="15"/>
        <v>0</v>
      </c>
      <c r="N103" s="1"/>
      <c r="O103" s="1"/>
      <c r="P103" s="1"/>
    </row>
    <row r="104" spans="2:16" ht="38.25" customHeight="1">
      <c r="B104" s="23" t="s">
        <v>398</v>
      </c>
      <c r="C104" s="54" t="s">
        <v>192</v>
      </c>
      <c r="D104" s="29"/>
      <c r="E104" s="23"/>
      <c r="F104" s="31" t="s">
        <v>195</v>
      </c>
      <c r="G104" s="31">
        <v>2</v>
      </c>
      <c r="H104" s="23"/>
      <c r="I104" s="5">
        <f t="shared" si="12"/>
        <v>0</v>
      </c>
      <c r="J104" s="24"/>
      <c r="K104" s="5">
        <f t="shared" si="13"/>
        <v>0</v>
      </c>
      <c r="L104" s="5">
        <f t="shared" si="14"/>
        <v>0</v>
      </c>
      <c r="M104" s="5">
        <f t="shared" si="15"/>
        <v>0</v>
      </c>
      <c r="N104" s="1"/>
      <c r="O104" s="1"/>
      <c r="P104" s="1"/>
    </row>
    <row r="105" spans="2:16" ht="52.5" customHeight="1">
      <c r="B105" s="23" t="s">
        <v>399</v>
      </c>
      <c r="C105" s="55" t="s">
        <v>193</v>
      </c>
      <c r="D105" s="29"/>
      <c r="E105" s="23"/>
      <c r="F105" s="31" t="s">
        <v>195</v>
      </c>
      <c r="G105" s="31">
        <v>4</v>
      </c>
      <c r="H105" s="23"/>
      <c r="I105" s="5">
        <f t="shared" si="12"/>
        <v>0</v>
      </c>
      <c r="J105" s="24"/>
      <c r="K105" s="5">
        <f t="shared" si="13"/>
        <v>0</v>
      </c>
      <c r="L105" s="5">
        <f t="shared" si="14"/>
        <v>0</v>
      </c>
      <c r="M105" s="5">
        <f t="shared" si="15"/>
        <v>0</v>
      </c>
      <c r="N105" s="1"/>
      <c r="O105" s="1"/>
      <c r="P105" s="1"/>
    </row>
    <row r="106" spans="2:16" ht="63.75" customHeight="1">
      <c r="B106" s="23" t="s">
        <v>400</v>
      </c>
      <c r="C106" s="55" t="s">
        <v>194</v>
      </c>
      <c r="D106" s="29"/>
      <c r="E106" s="23"/>
      <c r="F106" s="31" t="s">
        <v>195</v>
      </c>
      <c r="G106" s="31">
        <v>4</v>
      </c>
      <c r="H106" s="23"/>
      <c r="I106" s="5">
        <f t="shared" si="12"/>
        <v>0</v>
      </c>
      <c r="J106" s="24"/>
      <c r="K106" s="5">
        <f t="shared" si="13"/>
        <v>0</v>
      </c>
      <c r="L106" s="5">
        <f t="shared" si="14"/>
        <v>0</v>
      </c>
      <c r="M106" s="5">
        <f t="shared" si="15"/>
        <v>0</v>
      </c>
      <c r="N106" s="1"/>
      <c r="O106" s="1"/>
      <c r="P106" s="1"/>
    </row>
    <row r="107" spans="2:18" ht="19.5" customHeight="1" thickBot="1">
      <c r="B107" s="108" t="s">
        <v>7</v>
      </c>
      <c r="C107" s="109"/>
      <c r="D107" s="109"/>
      <c r="E107" s="109"/>
      <c r="F107" s="109"/>
      <c r="G107" s="109"/>
      <c r="H107" s="26" t="s">
        <v>36</v>
      </c>
      <c r="I107" s="18">
        <f>SUM(I10:I106)</f>
        <v>0</v>
      </c>
      <c r="J107" s="19"/>
      <c r="K107" s="6"/>
      <c r="L107" s="2"/>
      <c r="M107" s="2"/>
      <c r="N107" s="1"/>
      <c r="O107" s="1"/>
      <c r="P107" s="1"/>
      <c r="R107" s="4"/>
    </row>
    <row r="108" spans="2:18" ht="19.5" customHeight="1" thickBot="1">
      <c r="B108" s="110"/>
      <c r="C108" s="110"/>
      <c r="D108" s="110"/>
      <c r="E108" s="110"/>
      <c r="F108" s="110"/>
      <c r="G108" s="110"/>
      <c r="H108" s="27"/>
      <c r="J108" s="7" t="s">
        <v>37</v>
      </c>
      <c r="K108" s="7">
        <f>SUM(K10:K107)</f>
        <v>0</v>
      </c>
      <c r="L108" s="3"/>
      <c r="M108" s="8"/>
      <c r="N108" s="1"/>
      <c r="O108" s="1"/>
      <c r="P108" s="1"/>
      <c r="R108" s="4"/>
    </row>
    <row r="109" spans="2:16" ht="28.5" customHeight="1" thickBot="1">
      <c r="B109" s="110"/>
      <c r="C109" s="110"/>
      <c r="D109" s="110"/>
      <c r="E109" s="110"/>
      <c r="F109" s="110"/>
      <c r="G109" s="110"/>
      <c r="H109" s="28"/>
      <c r="I109" s="5"/>
      <c r="J109" s="2"/>
      <c r="K109" s="2"/>
      <c r="L109" s="9" t="s">
        <v>38</v>
      </c>
      <c r="M109" s="9">
        <f>SUM(M10:M108)</f>
        <v>0</v>
      </c>
      <c r="N109" s="1"/>
      <c r="O109" s="1"/>
      <c r="P109" s="1"/>
    </row>
    <row r="110" spans="2:16" ht="21.75" customHeight="1">
      <c r="B110" s="75" t="s">
        <v>47</v>
      </c>
      <c r="C110" s="76"/>
      <c r="D110" s="76"/>
      <c r="E110" s="76"/>
      <c r="F110" s="76"/>
      <c r="G110" s="76"/>
      <c r="H110" s="77"/>
      <c r="I110" s="81" t="s">
        <v>40</v>
      </c>
      <c r="J110" s="82"/>
      <c r="K110" s="82"/>
      <c r="L110" s="82"/>
      <c r="M110" s="83"/>
      <c r="N110" s="1"/>
      <c r="O110" s="1"/>
      <c r="P110" s="1"/>
    </row>
    <row r="111" spans="2:16" ht="26.25" customHeight="1">
      <c r="B111" s="78"/>
      <c r="C111" s="79"/>
      <c r="D111" s="79"/>
      <c r="E111" s="79"/>
      <c r="F111" s="79"/>
      <c r="G111" s="79"/>
      <c r="H111" s="80"/>
      <c r="I111" s="81"/>
      <c r="J111" s="82"/>
      <c r="K111" s="82"/>
      <c r="L111" s="82"/>
      <c r="M111" s="83"/>
      <c r="N111" s="1"/>
      <c r="O111" s="1"/>
      <c r="P111" s="1"/>
    </row>
    <row r="112" spans="2:16" ht="59.25" customHeight="1">
      <c r="B112" s="87" t="s">
        <v>49</v>
      </c>
      <c r="C112" s="88"/>
      <c r="D112" s="88"/>
      <c r="E112" s="88"/>
      <c r="F112" s="88"/>
      <c r="G112" s="88"/>
      <c r="H112" s="89"/>
      <c r="I112" s="84"/>
      <c r="J112" s="85"/>
      <c r="K112" s="85"/>
      <c r="L112" s="85"/>
      <c r="M112" s="86"/>
      <c r="N112" s="1"/>
      <c r="O112" s="1"/>
      <c r="P112" s="1"/>
    </row>
    <row r="113" ht="15" customHeight="1"/>
    <row r="114" ht="13.5" thickBot="1"/>
    <row r="115" spans="2:13" ht="15.75" customHeight="1">
      <c r="B115" s="90" t="s">
        <v>370</v>
      </c>
      <c r="C115" s="91"/>
      <c r="D115" s="91"/>
      <c r="E115" s="91"/>
      <c r="F115" s="91"/>
      <c r="G115" s="91"/>
      <c r="H115" s="91"/>
      <c r="I115" s="92"/>
      <c r="J115" s="96" t="s">
        <v>50</v>
      </c>
      <c r="K115" s="97"/>
      <c r="L115" s="97"/>
      <c r="M115" s="98"/>
    </row>
    <row r="116" spans="2:13" ht="15.75" customHeight="1">
      <c r="B116" s="93"/>
      <c r="C116" s="94"/>
      <c r="D116" s="94"/>
      <c r="E116" s="94"/>
      <c r="F116" s="94"/>
      <c r="G116" s="94"/>
      <c r="H116" s="94"/>
      <c r="I116" s="95"/>
      <c r="J116" s="99"/>
      <c r="K116" s="100"/>
      <c r="L116" s="100"/>
      <c r="M116" s="101"/>
    </row>
    <row r="117" spans="2:13" ht="27.75" customHeight="1" thickBot="1">
      <c r="B117" s="105" t="s">
        <v>65</v>
      </c>
      <c r="C117" s="106"/>
      <c r="D117" s="106"/>
      <c r="E117" s="106"/>
      <c r="F117" s="106"/>
      <c r="G117" s="106"/>
      <c r="H117" s="106"/>
      <c r="I117" s="107"/>
      <c r="J117" s="102"/>
      <c r="K117" s="103"/>
      <c r="L117" s="103"/>
      <c r="M117" s="104"/>
    </row>
    <row r="118" spans="2:13" ht="13.5" thickBot="1">
      <c r="B118" s="16"/>
      <c r="C118" s="37"/>
      <c r="D118" s="12" t="s">
        <v>32</v>
      </c>
      <c r="E118" s="12" t="s">
        <v>39</v>
      </c>
      <c r="F118" s="12" t="s">
        <v>46</v>
      </c>
      <c r="G118" s="12" t="s">
        <v>22</v>
      </c>
      <c r="H118" s="13" t="s">
        <v>23</v>
      </c>
      <c r="I118" s="14" t="s">
        <v>34</v>
      </c>
      <c r="J118" s="17" t="s">
        <v>45</v>
      </c>
      <c r="K118" s="15" t="s">
        <v>33</v>
      </c>
      <c r="L118" s="10" t="s">
        <v>41</v>
      </c>
      <c r="M118" s="11" t="s">
        <v>42</v>
      </c>
    </row>
    <row r="119" spans="2:16" ht="113.25" customHeight="1">
      <c r="B119" s="20" t="s">
        <v>35</v>
      </c>
      <c r="C119" s="38" t="s">
        <v>24</v>
      </c>
      <c r="D119" s="21" t="s">
        <v>48</v>
      </c>
      <c r="E119" s="15" t="s">
        <v>56</v>
      </c>
      <c r="F119" s="15" t="s">
        <v>28</v>
      </c>
      <c r="G119" s="15" t="s">
        <v>27</v>
      </c>
      <c r="H119" s="10" t="s">
        <v>26</v>
      </c>
      <c r="I119" s="10" t="s">
        <v>30</v>
      </c>
      <c r="J119" s="10" t="s">
        <v>44</v>
      </c>
      <c r="K119" s="10" t="s">
        <v>25</v>
      </c>
      <c r="L119" s="22" t="s">
        <v>29</v>
      </c>
      <c r="M119" s="11" t="s">
        <v>31</v>
      </c>
      <c r="N119" s="1"/>
      <c r="O119" s="1"/>
      <c r="P119" s="1"/>
    </row>
    <row r="120" spans="2:16" ht="42" customHeight="1">
      <c r="B120" s="23" t="s">
        <v>43</v>
      </c>
      <c r="C120" s="46" t="s">
        <v>217</v>
      </c>
      <c r="D120" s="30"/>
      <c r="E120" s="23"/>
      <c r="F120" s="31" t="s">
        <v>138</v>
      </c>
      <c r="G120" s="31">
        <v>90</v>
      </c>
      <c r="H120" s="23"/>
      <c r="I120" s="5">
        <f>ROUND(G120*H120,2)</f>
        <v>0</v>
      </c>
      <c r="J120" s="24"/>
      <c r="K120" s="5">
        <f>ROUND(I120*J120,2)</f>
        <v>0</v>
      </c>
      <c r="L120" s="5">
        <f>ROUND(M120/G120,2)</f>
        <v>0</v>
      </c>
      <c r="M120" s="5">
        <f>ROUND(SUM(I120,K120),2)</f>
        <v>0</v>
      </c>
      <c r="N120" s="1"/>
      <c r="O120" s="1"/>
      <c r="P120" s="1"/>
    </row>
    <row r="121" spans="2:16" ht="36.75" customHeight="1">
      <c r="B121" s="23" t="s">
        <v>51</v>
      </c>
      <c r="C121" s="46" t="s">
        <v>218</v>
      </c>
      <c r="D121" s="30"/>
      <c r="E121" s="23"/>
      <c r="F121" s="31" t="s">
        <v>138</v>
      </c>
      <c r="G121" s="31">
        <v>135</v>
      </c>
      <c r="H121" s="23"/>
      <c r="I121" s="5">
        <f aca="true" t="shared" si="16" ref="I121:I184">ROUND(G121*H121,2)</f>
        <v>0</v>
      </c>
      <c r="J121" s="24"/>
      <c r="K121" s="5">
        <f aca="true" t="shared" si="17" ref="K121:K184">ROUND(I121*J121,2)</f>
        <v>0</v>
      </c>
      <c r="L121" s="5">
        <f aca="true" t="shared" si="18" ref="L121:L184">ROUND(M121/G121,2)</f>
        <v>0</v>
      </c>
      <c r="M121" s="5">
        <f aca="true" t="shared" si="19" ref="M121:M184">ROUND(SUM(I121,K121),2)</f>
        <v>0</v>
      </c>
      <c r="N121" s="1"/>
      <c r="O121" s="1"/>
      <c r="P121" s="1"/>
    </row>
    <row r="122" spans="2:16" ht="32.25" customHeight="1">
      <c r="B122" s="23" t="s">
        <v>52</v>
      </c>
      <c r="C122" s="46" t="s">
        <v>219</v>
      </c>
      <c r="D122" s="30"/>
      <c r="E122" s="23"/>
      <c r="F122" s="31" t="s">
        <v>138</v>
      </c>
      <c r="G122" s="31">
        <v>10</v>
      </c>
      <c r="H122" s="23"/>
      <c r="I122" s="5">
        <f t="shared" si="16"/>
        <v>0</v>
      </c>
      <c r="J122" s="24"/>
      <c r="K122" s="5">
        <f t="shared" si="17"/>
        <v>0</v>
      </c>
      <c r="L122" s="5">
        <f t="shared" si="18"/>
        <v>0</v>
      </c>
      <c r="M122" s="5">
        <f t="shared" si="19"/>
        <v>0</v>
      </c>
      <c r="N122" s="1"/>
      <c r="O122" s="1"/>
      <c r="P122" s="1"/>
    </row>
    <row r="123" spans="2:16" ht="36" customHeight="1">
      <c r="B123" s="23" t="s">
        <v>53</v>
      </c>
      <c r="C123" s="46" t="s">
        <v>220</v>
      </c>
      <c r="D123" s="30"/>
      <c r="E123" s="23"/>
      <c r="F123" s="31" t="s">
        <v>138</v>
      </c>
      <c r="G123" s="31">
        <v>92</v>
      </c>
      <c r="H123" s="23"/>
      <c r="I123" s="5">
        <f t="shared" si="16"/>
        <v>0</v>
      </c>
      <c r="J123" s="24"/>
      <c r="K123" s="5">
        <f t="shared" si="17"/>
        <v>0</v>
      </c>
      <c r="L123" s="5">
        <f t="shared" si="18"/>
        <v>0</v>
      </c>
      <c r="M123" s="5">
        <f t="shared" si="19"/>
        <v>0</v>
      </c>
      <c r="N123" s="1"/>
      <c r="O123" s="1"/>
      <c r="P123" s="1"/>
    </row>
    <row r="124" spans="2:16" ht="31.5" customHeight="1">
      <c r="B124" s="23" t="s">
        <v>54</v>
      </c>
      <c r="C124" s="46" t="s">
        <v>221</v>
      </c>
      <c r="D124" s="30"/>
      <c r="E124" s="23"/>
      <c r="F124" s="31" t="s">
        <v>138</v>
      </c>
      <c r="G124" s="31">
        <v>37</v>
      </c>
      <c r="H124" s="23"/>
      <c r="I124" s="5">
        <f t="shared" si="16"/>
        <v>0</v>
      </c>
      <c r="J124" s="24"/>
      <c r="K124" s="5">
        <f t="shared" si="17"/>
        <v>0</v>
      </c>
      <c r="L124" s="5">
        <f t="shared" si="18"/>
        <v>0</v>
      </c>
      <c r="M124" s="5">
        <f t="shared" si="19"/>
        <v>0</v>
      </c>
      <c r="N124" s="1"/>
      <c r="O124" s="1"/>
      <c r="P124" s="1"/>
    </row>
    <row r="125" spans="2:16" ht="35.25" customHeight="1">
      <c r="B125" s="23" t="s">
        <v>55</v>
      </c>
      <c r="C125" s="46" t="s">
        <v>222</v>
      </c>
      <c r="D125" s="30"/>
      <c r="E125" s="23"/>
      <c r="F125" s="31" t="s">
        <v>138</v>
      </c>
      <c r="G125" s="31">
        <v>13</v>
      </c>
      <c r="H125" s="23"/>
      <c r="I125" s="5">
        <f t="shared" si="16"/>
        <v>0</v>
      </c>
      <c r="J125" s="24"/>
      <c r="K125" s="5">
        <f t="shared" si="17"/>
        <v>0</v>
      </c>
      <c r="L125" s="5">
        <f t="shared" si="18"/>
        <v>0</v>
      </c>
      <c r="M125" s="5">
        <f t="shared" si="19"/>
        <v>0</v>
      </c>
      <c r="N125" s="1"/>
      <c r="O125" s="1"/>
      <c r="P125" s="1"/>
    </row>
    <row r="126" spans="2:16" ht="30.75" customHeight="1">
      <c r="B126" s="23" t="s">
        <v>57</v>
      </c>
      <c r="C126" s="46" t="s">
        <v>223</v>
      </c>
      <c r="D126" s="30"/>
      <c r="E126" s="23"/>
      <c r="F126" s="31" t="s">
        <v>138</v>
      </c>
      <c r="G126" s="31">
        <v>60</v>
      </c>
      <c r="H126" s="23"/>
      <c r="I126" s="5">
        <f t="shared" si="16"/>
        <v>0</v>
      </c>
      <c r="J126" s="24"/>
      <c r="K126" s="5">
        <f t="shared" si="17"/>
        <v>0</v>
      </c>
      <c r="L126" s="5">
        <f t="shared" si="18"/>
        <v>0</v>
      </c>
      <c r="M126" s="5">
        <f t="shared" si="19"/>
        <v>0</v>
      </c>
      <c r="N126" s="1"/>
      <c r="O126" s="1"/>
      <c r="P126" s="1"/>
    </row>
    <row r="127" spans="2:16" ht="34.5" customHeight="1">
      <c r="B127" s="23" t="s">
        <v>58</v>
      </c>
      <c r="C127" s="46" t="s">
        <v>224</v>
      </c>
      <c r="D127" s="30"/>
      <c r="E127" s="23"/>
      <c r="F127" s="31" t="s">
        <v>138</v>
      </c>
      <c r="G127" s="31">
        <v>5</v>
      </c>
      <c r="H127" s="23"/>
      <c r="I127" s="5">
        <f t="shared" si="16"/>
        <v>0</v>
      </c>
      <c r="J127" s="24"/>
      <c r="K127" s="5">
        <f t="shared" si="17"/>
        <v>0</v>
      </c>
      <c r="L127" s="5">
        <f t="shared" si="18"/>
        <v>0</v>
      </c>
      <c r="M127" s="5">
        <f t="shared" si="19"/>
        <v>0</v>
      </c>
      <c r="N127" s="1"/>
      <c r="O127" s="1"/>
      <c r="P127" s="1"/>
    </row>
    <row r="128" spans="2:16" ht="33" customHeight="1">
      <c r="B128" s="23" t="s">
        <v>59</v>
      </c>
      <c r="C128" s="46" t="s">
        <v>225</v>
      </c>
      <c r="D128" s="30"/>
      <c r="E128" s="23"/>
      <c r="F128" s="31" t="s">
        <v>138</v>
      </c>
      <c r="G128" s="31">
        <v>60</v>
      </c>
      <c r="H128" s="23"/>
      <c r="I128" s="5">
        <f t="shared" si="16"/>
        <v>0</v>
      </c>
      <c r="J128" s="24"/>
      <c r="K128" s="5">
        <f t="shared" si="17"/>
        <v>0</v>
      </c>
      <c r="L128" s="5">
        <f t="shared" si="18"/>
        <v>0</v>
      </c>
      <c r="M128" s="5">
        <f t="shared" si="19"/>
        <v>0</v>
      </c>
      <c r="N128" s="1"/>
      <c r="O128" s="1"/>
      <c r="P128" s="1"/>
    </row>
    <row r="129" spans="2:16" ht="31.5" customHeight="1">
      <c r="B129" s="23" t="s">
        <v>60</v>
      </c>
      <c r="C129" s="46" t="s">
        <v>226</v>
      </c>
      <c r="D129" s="30"/>
      <c r="E129" s="23"/>
      <c r="F129" s="31" t="s">
        <v>138</v>
      </c>
      <c r="G129" s="31">
        <v>66</v>
      </c>
      <c r="H129" s="23"/>
      <c r="I129" s="5">
        <f t="shared" si="16"/>
        <v>0</v>
      </c>
      <c r="J129" s="24"/>
      <c r="K129" s="5">
        <f t="shared" si="17"/>
        <v>0</v>
      </c>
      <c r="L129" s="5">
        <f t="shared" si="18"/>
        <v>0</v>
      </c>
      <c r="M129" s="5">
        <f t="shared" si="19"/>
        <v>0</v>
      </c>
      <c r="N129" s="1"/>
      <c r="O129" s="1"/>
      <c r="P129" s="1"/>
    </row>
    <row r="130" spans="2:16" ht="30.75" customHeight="1">
      <c r="B130" s="23" t="s">
        <v>61</v>
      </c>
      <c r="C130" s="46" t="s">
        <v>227</v>
      </c>
      <c r="D130" s="30"/>
      <c r="E130" s="23"/>
      <c r="F130" s="31" t="s">
        <v>138</v>
      </c>
      <c r="G130" s="31">
        <v>50</v>
      </c>
      <c r="H130" s="23"/>
      <c r="I130" s="5">
        <f t="shared" si="16"/>
        <v>0</v>
      </c>
      <c r="J130" s="24"/>
      <c r="K130" s="5">
        <f t="shared" si="17"/>
        <v>0</v>
      </c>
      <c r="L130" s="5">
        <f t="shared" si="18"/>
        <v>0</v>
      </c>
      <c r="M130" s="5">
        <f t="shared" si="19"/>
        <v>0</v>
      </c>
      <c r="N130" s="1"/>
      <c r="O130" s="1"/>
      <c r="P130" s="1"/>
    </row>
    <row r="131" spans="2:16" ht="30" customHeight="1">
      <c r="B131" s="23" t="s">
        <v>62</v>
      </c>
      <c r="C131" s="46" t="s">
        <v>228</v>
      </c>
      <c r="D131" s="30"/>
      <c r="E131" s="23"/>
      <c r="F131" s="31" t="s">
        <v>138</v>
      </c>
      <c r="G131" s="31">
        <v>50</v>
      </c>
      <c r="H131" s="23"/>
      <c r="I131" s="5">
        <f t="shared" si="16"/>
        <v>0</v>
      </c>
      <c r="J131" s="24"/>
      <c r="K131" s="5">
        <f t="shared" si="17"/>
        <v>0</v>
      </c>
      <c r="L131" s="5">
        <f t="shared" si="18"/>
        <v>0</v>
      </c>
      <c r="M131" s="5">
        <f t="shared" si="19"/>
        <v>0</v>
      </c>
      <c r="N131" s="1"/>
      <c r="O131" s="1"/>
      <c r="P131" s="1"/>
    </row>
    <row r="132" spans="2:16" ht="27" customHeight="1">
      <c r="B132" s="23" t="s">
        <v>63</v>
      </c>
      <c r="C132" s="46" t="s">
        <v>229</v>
      </c>
      <c r="D132" s="30"/>
      <c r="E132" s="23"/>
      <c r="F132" s="31" t="s">
        <v>138</v>
      </c>
      <c r="G132" s="31">
        <v>88</v>
      </c>
      <c r="H132" s="23"/>
      <c r="I132" s="5">
        <f t="shared" si="16"/>
        <v>0</v>
      </c>
      <c r="J132" s="24"/>
      <c r="K132" s="5">
        <f t="shared" si="17"/>
        <v>0</v>
      </c>
      <c r="L132" s="5">
        <f t="shared" si="18"/>
        <v>0</v>
      </c>
      <c r="M132" s="5">
        <f t="shared" si="19"/>
        <v>0</v>
      </c>
      <c r="N132" s="1"/>
      <c r="O132" s="1"/>
      <c r="P132" s="1"/>
    </row>
    <row r="133" spans="2:16" ht="33" customHeight="1">
      <c r="B133" s="23" t="s">
        <v>64</v>
      </c>
      <c r="C133" s="46" t="s">
        <v>230</v>
      </c>
      <c r="D133" s="30"/>
      <c r="E133" s="23"/>
      <c r="F133" s="31" t="s">
        <v>138</v>
      </c>
      <c r="G133" s="31">
        <v>5</v>
      </c>
      <c r="H133" s="23"/>
      <c r="I133" s="5">
        <f t="shared" si="16"/>
        <v>0</v>
      </c>
      <c r="J133" s="24"/>
      <c r="K133" s="5">
        <f t="shared" si="17"/>
        <v>0</v>
      </c>
      <c r="L133" s="5">
        <f t="shared" si="18"/>
        <v>0</v>
      </c>
      <c r="M133" s="5">
        <f t="shared" si="19"/>
        <v>0</v>
      </c>
      <c r="N133" s="1"/>
      <c r="O133" s="1"/>
      <c r="P133" s="1"/>
    </row>
    <row r="134" spans="2:16" ht="27.75" customHeight="1">
      <c r="B134" s="23" t="s">
        <v>66</v>
      </c>
      <c r="C134" s="46" t="s">
        <v>231</v>
      </c>
      <c r="D134" s="30"/>
      <c r="E134" s="23"/>
      <c r="F134" s="31" t="s">
        <v>138</v>
      </c>
      <c r="G134" s="31">
        <v>60</v>
      </c>
      <c r="H134" s="23"/>
      <c r="I134" s="5">
        <f t="shared" si="16"/>
        <v>0</v>
      </c>
      <c r="J134" s="24"/>
      <c r="K134" s="5">
        <f t="shared" si="17"/>
        <v>0</v>
      </c>
      <c r="L134" s="5">
        <f t="shared" si="18"/>
        <v>0</v>
      </c>
      <c r="M134" s="5">
        <f t="shared" si="19"/>
        <v>0</v>
      </c>
      <c r="N134" s="1"/>
      <c r="O134" s="1"/>
      <c r="P134" s="1"/>
    </row>
    <row r="135" spans="2:16" ht="26.25" customHeight="1">
      <c r="B135" s="23" t="s">
        <v>67</v>
      </c>
      <c r="C135" s="46" t="s">
        <v>232</v>
      </c>
      <c r="D135" s="30"/>
      <c r="E135" s="23"/>
      <c r="F135" s="31" t="s">
        <v>138</v>
      </c>
      <c r="G135" s="31">
        <v>78</v>
      </c>
      <c r="H135" s="23"/>
      <c r="I135" s="5">
        <f t="shared" si="16"/>
        <v>0</v>
      </c>
      <c r="J135" s="24"/>
      <c r="K135" s="5">
        <f t="shared" si="17"/>
        <v>0</v>
      </c>
      <c r="L135" s="5">
        <f t="shared" si="18"/>
        <v>0</v>
      </c>
      <c r="M135" s="5">
        <f t="shared" si="19"/>
        <v>0</v>
      </c>
      <c r="N135" s="1"/>
      <c r="O135" s="1"/>
      <c r="P135" s="1"/>
    </row>
    <row r="136" spans="2:16" ht="32.25" customHeight="1">
      <c r="B136" s="23" t="s">
        <v>68</v>
      </c>
      <c r="C136" s="46" t="s">
        <v>233</v>
      </c>
      <c r="D136" s="30"/>
      <c r="E136" s="23"/>
      <c r="F136" s="31" t="s">
        <v>138</v>
      </c>
      <c r="G136" s="31">
        <v>60</v>
      </c>
      <c r="H136" s="23"/>
      <c r="I136" s="5">
        <f t="shared" si="16"/>
        <v>0</v>
      </c>
      <c r="J136" s="24"/>
      <c r="K136" s="5">
        <f t="shared" si="17"/>
        <v>0</v>
      </c>
      <c r="L136" s="5">
        <f t="shared" si="18"/>
        <v>0</v>
      </c>
      <c r="M136" s="5">
        <f t="shared" si="19"/>
        <v>0</v>
      </c>
      <c r="N136" s="1"/>
      <c r="O136" s="1"/>
      <c r="P136" s="1"/>
    </row>
    <row r="137" spans="2:16" ht="34.5" customHeight="1">
      <c r="B137" s="23" t="s">
        <v>69</v>
      </c>
      <c r="C137" s="46" t="s">
        <v>234</v>
      </c>
      <c r="D137" s="30"/>
      <c r="E137" s="23"/>
      <c r="F137" s="31" t="s">
        <v>138</v>
      </c>
      <c r="G137" s="31">
        <v>45</v>
      </c>
      <c r="H137" s="23"/>
      <c r="I137" s="5">
        <f t="shared" si="16"/>
        <v>0</v>
      </c>
      <c r="J137" s="24"/>
      <c r="K137" s="5">
        <f t="shared" si="17"/>
        <v>0</v>
      </c>
      <c r="L137" s="5">
        <f t="shared" si="18"/>
        <v>0</v>
      </c>
      <c r="M137" s="5">
        <f t="shared" si="19"/>
        <v>0</v>
      </c>
      <c r="N137" s="1"/>
      <c r="O137" s="1"/>
      <c r="P137" s="1"/>
    </row>
    <row r="138" spans="2:16" ht="32.25" customHeight="1">
      <c r="B138" s="23" t="s">
        <v>70</v>
      </c>
      <c r="C138" s="46" t="s">
        <v>235</v>
      </c>
      <c r="D138" s="30"/>
      <c r="E138" s="23"/>
      <c r="F138" s="31" t="s">
        <v>138</v>
      </c>
      <c r="G138" s="31">
        <v>13</v>
      </c>
      <c r="H138" s="23"/>
      <c r="I138" s="5">
        <f t="shared" si="16"/>
        <v>0</v>
      </c>
      <c r="J138" s="24"/>
      <c r="K138" s="5">
        <f t="shared" si="17"/>
        <v>0</v>
      </c>
      <c r="L138" s="5">
        <f t="shared" si="18"/>
        <v>0</v>
      </c>
      <c r="M138" s="5">
        <f t="shared" si="19"/>
        <v>0</v>
      </c>
      <c r="N138" s="1"/>
      <c r="O138" s="1"/>
      <c r="P138" s="1"/>
    </row>
    <row r="139" spans="2:16" ht="33.75" customHeight="1">
      <c r="B139" s="23" t="s">
        <v>71</v>
      </c>
      <c r="C139" s="46" t="s">
        <v>236</v>
      </c>
      <c r="D139" s="30"/>
      <c r="E139" s="23"/>
      <c r="F139" s="31" t="s">
        <v>138</v>
      </c>
      <c r="G139" s="31">
        <v>60</v>
      </c>
      <c r="H139" s="23"/>
      <c r="I139" s="5">
        <f t="shared" si="16"/>
        <v>0</v>
      </c>
      <c r="J139" s="24"/>
      <c r="K139" s="5">
        <f t="shared" si="17"/>
        <v>0</v>
      </c>
      <c r="L139" s="5">
        <f t="shared" si="18"/>
        <v>0</v>
      </c>
      <c r="M139" s="5">
        <f t="shared" si="19"/>
        <v>0</v>
      </c>
      <c r="N139" s="1"/>
      <c r="O139" s="1"/>
      <c r="P139" s="1"/>
    </row>
    <row r="140" spans="2:16" ht="30" customHeight="1">
      <c r="B140" s="23" t="s">
        <v>73</v>
      </c>
      <c r="C140" s="46" t="s">
        <v>237</v>
      </c>
      <c r="D140" s="30"/>
      <c r="E140" s="23"/>
      <c r="F140" s="31" t="s">
        <v>138</v>
      </c>
      <c r="G140" s="31">
        <v>98</v>
      </c>
      <c r="H140" s="23"/>
      <c r="I140" s="5">
        <f t="shared" si="16"/>
        <v>0</v>
      </c>
      <c r="J140" s="24"/>
      <c r="K140" s="5">
        <f t="shared" si="17"/>
        <v>0</v>
      </c>
      <c r="L140" s="5">
        <f t="shared" si="18"/>
        <v>0</v>
      </c>
      <c r="M140" s="5">
        <f t="shared" si="19"/>
        <v>0</v>
      </c>
      <c r="N140" s="1"/>
      <c r="O140" s="1"/>
      <c r="P140" s="1"/>
    </row>
    <row r="141" spans="2:16" ht="28.5" customHeight="1">
      <c r="B141" s="23" t="s">
        <v>74</v>
      </c>
      <c r="C141" s="46" t="s">
        <v>238</v>
      </c>
      <c r="D141" s="30"/>
      <c r="E141" s="23"/>
      <c r="F141" s="31" t="s">
        <v>138</v>
      </c>
      <c r="G141" s="31">
        <v>6</v>
      </c>
      <c r="H141" s="23"/>
      <c r="I141" s="5">
        <f t="shared" si="16"/>
        <v>0</v>
      </c>
      <c r="J141" s="24"/>
      <c r="K141" s="5">
        <f t="shared" si="17"/>
        <v>0</v>
      </c>
      <c r="L141" s="5">
        <f t="shared" si="18"/>
        <v>0</v>
      </c>
      <c r="M141" s="5">
        <f t="shared" si="19"/>
        <v>0</v>
      </c>
      <c r="N141" s="1"/>
      <c r="O141" s="1"/>
      <c r="P141" s="1"/>
    </row>
    <row r="142" spans="2:16" ht="30.75" customHeight="1">
      <c r="B142" s="23" t="s">
        <v>75</v>
      </c>
      <c r="C142" s="46" t="s">
        <v>239</v>
      </c>
      <c r="D142" s="30"/>
      <c r="E142" s="23"/>
      <c r="F142" s="31" t="s">
        <v>138</v>
      </c>
      <c r="G142" s="31">
        <v>73</v>
      </c>
      <c r="H142" s="23"/>
      <c r="I142" s="5">
        <f t="shared" si="16"/>
        <v>0</v>
      </c>
      <c r="J142" s="24"/>
      <c r="K142" s="5">
        <f t="shared" si="17"/>
        <v>0</v>
      </c>
      <c r="L142" s="5">
        <f t="shared" si="18"/>
        <v>0</v>
      </c>
      <c r="M142" s="5">
        <f t="shared" si="19"/>
        <v>0</v>
      </c>
      <c r="N142" s="1"/>
      <c r="O142" s="1"/>
      <c r="P142" s="1"/>
    </row>
    <row r="143" spans="2:16" ht="30" customHeight="1">
      <c r="B143" s="23" t="s">
        <v>76</v>
      </c>
      <c r="C143" s="46" t="s">
        <v>240</v>
      </c>
      <c r="D143" s="30"/>
      <c r="E143" s="23"/>
      <c r="F143" s="31" t="s">
        <v>138</v>
      </c>
      <c r="G143" s="31">
        <v>93</v>
      </c>
      <c r="H143" s="23"/>
      <c r="I143" s="5">
        <f t="shared" si="16"/>
        <v>0</v>
      </c>
      <c r="J143" s="24"/>
      <c r="K143" s="5">
        <f t="shared" si="17"/>
        <v>0</v>
      </c>
      <c r="L143" s="5">
        <f t="shared" si="18"/>
        <v>0</v>
      </c>
      <c r="M143" s="5">
        <f t="shared" si="19"/>
        <v>0</v>
      </c>
      <c r="N143" s="1"/>
      <c r="O143" s="1"/>
      <c r="P143" s="1"/>
    </row>
    <row r="144" spans="2:16" ht="36.75" customHeight="1">
      <c r="B144" s="23" t="s">
        <v>77</v>
      </c>
      <c r="C144" s="46" t="s">
        <v>241</v>
      </c>
      <c r="D144" s="30"/>
      <c r="E144" s="23"/>
      <c r="F144" s="31" t="s">
        <v>138</v>
      </c>
      <c r="G144" s="31">
        <v>21</v>
      </c>
      <c r="H144" s="23"/>
      <c r="I144" s="5">
        <f t="shared" si="16"/>
        <v>0</v>
      </c>
      <c r="J144" s="24"/>
      <c r="K144" s="5">
        <f t="shared" si="17"/>
        <v>0</v>
      </c>
      <c r="L144" s="5">
        <f t="shared" si="18"/>
        <v>0</v>
      </c>
      <c r="M144" s="5">
        <f t="shared" si="19"/>
        <v>0</v>
      </c>
      <c r="N144" s="1"/>
      <c r="O144" s="1"/>
      <c r="P144" s="1"/>
    </row>
    <row r="145" spans="2:16" ht="30" customHeight="1">
      <c r="B145" s="23" t="s">
        <v>78</v>
      </c>
      <c r="C145" s="46" t="s">
        <v>242</v>
      </c>
      <c r="D145" s="30"/>
      <c r="E145" s="23"/>
      <c r="F145" s="31" t="s">
        <v>138</v>
      </c>
      <c r="G145" s="31">
        <v>55</v>
      </c>
      <c r="H145" s="23"/>
      <c r="I145" s="5">
        <f t="shared" si="16"/>
        <v>0</v>
      </c>
      <c r="J145" s="24"/>
      <c r="K145" s="5">
        <f t="shared" si="17"/>
        <v>0</v>
      </c>
      <c r="L145" s="5">
        <f t="shared" si="18"/>
        <v>0</v>
      </c>
      <c r="M145" s="5">
        <f t="shared" si="19"/>
        <v>0</v>
      </c>
      <c r="N145" s="1"/>
      <c r="O145" s="1"/>
      <c r="P145" s="1"/>
    </row>
    <row r="146" spans="2:16" ht="34.5" customHeight="1">
      <c r="B146" s="23" t="s">
        <v>79</v>
      </c>
      <c r="C146" s="46" t="s">
        <v>243</v>
      </c>
      <c r="D146" s="30"/>
      <c r="E146" s="23"/>
      <c r="F146" s="31" t="s">
        <v>138</v>
      </c>
      <c r="G146" s="31">
        <v>93</v>
      </c>
      <c r="H146" s="23"/>
      <c r="I146" s="5">
        <f t="shared" si="16"/>
        <v>0</v>
      </c>
      <c r="J146" s="24"/>
      <c r="K146" s="5">
        <f t="shared" si="17"/>
        <v>0</v>
      </c>
      <c r="L146" s="5">
        <f t="shared" si="18"/>
        <v>0</v>
      </c>
      <c r="M146" s="5">
        <f t="shared" si="19"/>
        <v>0</v>
      </c>
      <c r="N146" s="1"/>
      <c r="O146" s="1"/>
      <c r="P146" s="1"/>
    </row>
    <row r="147" spans="2:16" ht="38.25" customHeight="1">
      <c r="B147" s="23" t="s">
        <v>80</v>
      </c>
      <c r="C147" s="46" t="s">
        <v>244</v>
      </c>
      <c r="D147" s="30"/>
      <c r="E147" s="23"/>
      <c r="F147" s="31" t="s">
        <v>138</v>
      </c>
      <c r="G147" s="31">
        <v>37</v>
      </c>
      <c r="H147" s="23"/>
      <c r="I147" s="5">
        <f t="shared" si="16"/>
        <v>0</v>
      </c>
      <c r="J147" s="24"/>
      <c r="K147" s="5">
        <f t="shared" si="17"/>
        <v>0</v>
      </c>
      <c r="L147" s="5">
        <f t="shared" si="18"/>
        <v>0</v>
      </c>
      <c r="M147" s="5">
        <f t="shared" si="19"/>
        <v>0</v>
      </c>
      <c r="N147" s="1"/>
      <c r="O147" s="1"/>
      <c r="P147" s="1"/>
    </row>
    <row r="148" spans="2:16" ht="26.25" customHeight="1">
      <c r="B148" s="23" t="s">
        <v>81</v>
      </c>
      <c r="C148" s="46" t="s">
        <v>245</v>
      </c>
      <c r="D148" s="30"/>
      <c r="E148" s="23"/>
      <c r="F148" s="31" t="s">
        <v>138</v>
      </c>
      <c r="G148" s="31">
        <v>5</v>
      </c>
      <c r="H148" s="23"/>
      <c r="I148" s="5">
        <f t="shared" si="16"/>
        <v>0</v>
      </c>
      <c r="J148" s="24"/>
      <c r="K148" s="5">
        <f t="shared" si="17"/>
        <v>0</v>
      </c>
      <c r="L148" s="5">
        <f t="shared" si="18"/>
        <v>0</v>
      </c>
      <c r="M148" s="5">
        <f t="shared" si="19"/>
        <v>0</v>
      </c>
      <c r="N148" s="1"/>
      <c r="O148" s="1"/>
      <c r="P148" s="1"/>
    </row>
    <row r="149" spans="2:16" ht="35.25" customHeight="1">
      <c r="B149" s="23" t="s">
        <v>82</v>
      </c>
      <c r="C149" s="46" t="s">
        <v>246</v>
      </c>
      <c r="D149" s="30"/>
      <c r="E149" s="23"/>
      <c r="F149" s="31" t="s">
        <v>138</v>
      </c>
      <c r="G149" s="31">
        <v>159</v>
      </c>
      <c r="H149" s="23"/>
      <c r="I149" s="5">
        <f t="shared" si="16"/>
        <v>0</v>
      </c>
      <c r="J149" s="24"/>
      <c r="K149" s="5">
        <f t="shared" si="17"/>
        <v>0</v>
      </c>
      <c r="L149" s="5">
        <f t="shared" si="18"/>
        <v>0</v>
      </c>
      <c r="M149" s="5">
        <f t="shared" si="19"/>
        <v>0</v>
      </c>
      <c r="N149" s="1"/>
      <c r="O149" s="1"/>
      <c r="P149" s="1"/>
    </row>
    <row r="150" spans="2:16" ht="33.75" customHeight="1">
      <c r="B150" s="23" t="s">
        <v>83</v>
      </c>
      <c r="C150" s="46" t="s">
        <v>247</v>
      </c>
      <c r="D150" s="30"/>
      <c r="E150" s="23"/>
      <c r="F150" s="31" t="s">
        <v>138</v>
      </c>
      <c r="G150" s="31">
        <v>36</v>
      </c>
      <c r="H150" s="23"/>
      <c r="I150" s="5">
        <f t="shared" si="16"/>
        <v>0</v>
      </c>
      <c r="J150" s="24"/>
      <c r="K150" s="5">
        <f t="shared" si="17"/>
        <v>0</v>
      </c>
      <c r="L150" s="5">
        <f t="shared" si="18"/>
        <v>0</v>
      </c>
      <c r="M150" s="5">
        <f t="shared" si="19"/>
        <v>0</v>
      </c>
      <c r="N150" s="1"/>
      <c r="O150" s="1"/>
      <c r="P150" s="1"/>
    </row>
    <row r="151" spans="2:16" ht="32.25" customHeight="1">
      <c r="B151" s="23" t="s">
        <v>84</v>
      </c>
      <c r="C151" s="46" t="s">
        <v>248</v>
      </c>
      <c r="D151" s="30"/>
      <c r="E151" s="23"/>
      <c r="F151" s="31" t="s">
        <v>138</v>
      </c>
      <c r="G151" s="31">
        <v>85</v>
      </c>
      <c r="H151" s="23"/>
      <c r="I151" s="5">
        <f t="shared" si="16"/>
        <v>0</v>
      </c>
      <c r="J151" s="24"/>
      <c r="K151" s="5">
        <f t="shared" si="17"/>
        <v>0</v>
      </c>
      <c r="L151" s="5">
        <f t="shared" si="18"/>
        <v>0</v>
      </c>
      <c r="M151" s="5">
        <f t="shared" si="19"/>
        <v>0</v>
      </c>
      <c r="N151" s="1"/>
      <c r="O151" s="1"/>
      <c r="P151" s="1"/>
    </row>
    <row r="152" spans="2:16" ht="32.25" customHeight="1">
      <c r="B152" s="23" t="s">
        <v>85</v>
      </c>
      <c r="C152" s="46" t="s">
        <v>249</v>
      </c>
      <c r="D152" s="30"/>
      <c r="E152" s="23"/>
      <c r="F152" s="31" t="s">
        <v>138</v>
      </c>
      <c r="G152" s="31">
        <v>42</v>
      </c>
      <c r="H152" s="23"/>
      <c r="I152" s="5">
        <f t="shared" si="16"/>
        <v>0</v>
      </c>
      <c r="J152" s="24"/>
      <c r="K152" s="5">
        <f t="shared" si="17"/>
        <v>0</v>
      </c>
      <c r="L152" s="5">
        <f t="shared" si="18"/>
        <v>0</v>
      </c>
      <c r="M152" s="5">
        <f t="shared" si="19"/>
        <v>0</v>
      </c>
      <c r="N152" s="1"/>
      <c r="O152" s="1"/>
      <c r="P152" s="1"/>
    </row>
    <row r="153" spans="2:16" ht="33" customHeight="1">
      <c r="B153" s="23" t="s">
        <v>86</v>
      </c>
      <c r="C153" s="46" t="s">
        <v>250</v>
      </c>
      <c r="D153" s="30"/>
      <c r="E153" s="23"/>
      <c r="F153" s="31" t="s">
        <v>138</v>
      </c>
      <c r="G153" s="31">
        <v>27</v>
      </c>
      <c r="H153" s="23"/>
      <c r="I153" s="5">
        <f t="shared" si="16"/>
        <v>0</v>
      </c>
      <c r="J153" s="24"/>
      <c r="K153" s="5">
        <f t="shared" si="17"/>
        <v>0</v>
      </c>
      <c r="L153" s="5">
        <f t="shared" si="18"/>
        <v>0</v>
      </c>
      <c r="M153" s="5">
        <f t="shared" si="19"/>
        <v>0</v>
      </c>
      <c r="N153" s="1"/>
      <c r="O153" s="1"/>
      <c r="P153" s="1"/>
    </row>
    <row r="154" spans="2:16" ht="28.5" customHeight="1">
      <c r="B154" s="23" t="s">
        <v>87</v>
      </c>
      <c r="C154" s="46" t="s">
        <v>251</v>
      </c>
      <c r="D154" s="30"/>
      <c r="E154" s="23"/>
      <c r="F154" s="31" t="s">
        <v>138</v>
      </c>
      <c r="G154" s="31">
        <v>103</v>
      </c>
      <c r="H154" s="23"/>
      <c r="I154" s="5">
        <f t="shared" si="16"/>
        <v>0</v>
      </c>
      <c r="J154" s="24"/>
      <c r="K154" s="5">
        <f t="shared" si="17"/>
        <v>0</v>
      </c>
      <c r="L154" s="5">
        <f t="shared" si="18"/>
        <v>0</v>
      </c>
      <c r="M154" s="5">
        <f t="shared" si="19"/>
        <v>0</v>
      </c>
      <c r="N154" s="1"/>
      <c r="O154" s="1"/>
      <c r="P154" s="1"/>
    </row>
    <row r="155" spans="2:16" ht="35.25" customHeight="1">
      <c r="B155" s="23" t="s">
        <v>88</v>
      </c>
      <c r="C155" s="46" t="s">
        <v>252</v>
      </c>
      <c r="D155" s="30"/>
      <c r="E155" s="23"/>
      <c r="F155" s="31" t="s">
        <v>138</v>
      </c>
      <c r="G155" s="31">
        <v>2</v>
      </c>
      <c r="H155" s="23"/>
      <c r="I155" s="5">
        <f t="shared" si="16"/>
        <v>0</v>
      </c>
      <c r="J155" s="24"/>
      <c r="K155" s="5">
        <f t="shared" si="17"/>
        <v>0</v>
      </c>
      <c r="L155" s="5">
        <f t="shared" si="18"/>
        <v>0</v>
      </c>
      <c r="M155" s="5">
        <f t="shared" si="19"/>
        <v>0</v>
      </c>
      <c r="N155" s="1"/>
      <c r="O155" s="1"/>
      <c r="P155" s="1"/>
    </row>
    <row r="156" spans="2:16" ht="34.5" customHeight="1">
      <c r="B156" s="23" t="s">
        <v>89</v>
      </c>
      <c r="C156" s="46" t="s">
        <v>253</v>
      </c>
      <c r="D156" s="30"/>
      <c r="E156" s="23"/>
      <c r="F156" s="31" t="s">
        <v>138</v>
      </c>
      <c r="G156" s="31">
        <v>23</v>
      </c>
      <c r="H156" s="23"/>
      <c r="I156" s="5">
        <f t="shared" si="16"/>
        <v>0</v>
      </c>
      <c r="J156" s="24"/>
      <c r="K156" s="5">
        <f t="shared" si="17"/>
        <v>0</v>
      </c>
      <c r="L156" s="5">
        <f t="shared" si="18"/>
        <v>0</v>
      </c>
      <c r="M156" s="5">
        <f t="shared" si="19"/>
        <v>0</v>
      </c>
      <c r="N156" s="1"/>
      <c r="O156" s="1"/>
      <c r="P156" s="1"/>
    </row>
    <row r="157" spans="2:16" ht="36" customHeight="1">
      <c r="B157" s="23" t="s">
        <v>90</v>
      </c>
      <c r="C157" s="46" t="s">
        <v>254</v>
      </c>
      <c r="D157" s="30"/>
      <c r="E157" s="23"/>
      <c r="F157" s="31" t="s">
        <v>138</v>
      </c>
      <c r="G157" s="31">
        <v>12</v>
      </c>
      <c r="H157" s="23"/>
      <c r="I157" s="5">
        <f t="shared" si="16"/>
        <v>0</v>
      </c>
      <c r="J157" s="24"/>
      <c r="K157" s="5">
        <f t="shared" si="17"/>
        <v>0</v>
      </c>
      <c r="L157" s="5">
        <f t="shared" si="18"/>
        <v>0</v>
      </c>
      <c r="M157" s="5">
        <f t="shared" si="19"/>
        <v>0</v>
      </c>
      <c r="N157" s="1"/>
      <c r="O157" s="1"/>
      <c r="P157" s="1"/>
    </row>
    <row r="158" spans="2:16" ht="37.5" customHeight="1">
      <c r="B158" s="23" t="s">
        <v>91</v>
      </c>
      <c r="C158" s="46" t="s">
        <v>255</v>
      </c>
      <c r="D158" s="30"/>
      <c r="E158" s="23"/>
      <c r="F158" s="31" t="s">
        <v>138</v>
      </c>
      <c r="G158" s="31">
        <v>6</v>
      </c>
      <c r="H158" s="23"/>
      <c r="I158" s="5">
        <f t="shared" si="16"/>
        <v>0</v>
      </c>
      <c r="J158" s="24"/>
      <c r="K158" s="5">
        <f t="shared" si="17"/>
        <v>0</v>
      </c>
      <c r="L158" s="5">
        <f t="shared" si="18"/>
        <v>0</v>
      </c>
      <c r="M158" s="5">
        <f t="shared" si="19"/>
        <v>0</v>
      </c>
      <c r="N158" s="1"/>
      <c r="O158" s="1"/>
      <c r="P158" s="1"/>
    </row>
    <row r="159" spans="2:16" ht="33" customHeight="1">
      <c r="B159" s="23" t="s">
        <v>92</v>
      </c>
      <c r="C159" s="46" t="s">
        <v>256</v>
      </c>
      <c r="D159" s="30"/>
      <c r="E159" s="23"/>
      <c r="F159" s="31" t="s">
        <v>138</v>
      </c>
      <c r="G159" s="31">
        <v>11</v>
      </c>
      <c r="H159" s="23"/>
      <c r="I159" s="5">
        <f t="shared" si="16"/>
        <v>0</v>
      </c>
      <c r="J159" s="24"/>
      <c r="K159" s="5">
        <f t="shared" si="17"/>
        <v>0</v>
      </c>
      <c r="L159" s="5">
        <f t="shared" si="18"/>
        <v>0</v>
      </c>
      <c r="M159" s="5">
        <f t="shared" si="19"/>
        <v>0</v>
      </c>
      <c r="N159" s="1"/>
      <c r="O159" s="1"/>
      <c r="P159" s="1"/>
    </row>
    <row r="160" spans="2:16" ht="30" customHeight="1">
      <c r="B160" s="23" t="s">
        <v>93</v>
      </c>
      <c r="C160" s="46" t="s">
        <v>257</v>
      </c>
      <c r="D160" s="30"/>
      <c r="E160" s="23"/>
      <c r="F160" s="31" t="s">
        <v>138</v>
      </c>
      <c r="G160" s="31">
        <v>6</v>
      </c>
      <c r="H160" s="23"/>
      <c r="I160" s="5">
        <f t="shared" si="16"/>
        <v>0</v>
      </c>
      <c r="J160" s="24"/>
      <c r="K160" s="5">
        <f t="shared" si="17"/>
        <v>0</v>
      </c>
      <c r="L160" s="5">
        <f t="shared" si="18"/>
        <v>0</v>
      </c>
      <c r="M160" s="5">
        <f t="shared" si="19"/>
        <v>0</v>
      </c>
      <c r="N160" s="1"/>
      <c r="O160" s="1"/>
      <c r="P160" s="1"/>
    </row>
    <row r="161" spans="2:16" ht="31.5" customHeight="1">
      <c r="B161" s="23" t="s">
        <v>94</v>
      </c>
      <c r="C161" s="46" t="s">
        <v>258</v>
      </c>
      <c r="D161" s="30"/>
      <c r="E161" s="23"/>
      <c r="F161" s="31" t="s">
        <v>138</v>
      </c>
      <c r="G161" s="31">
        <v>36</v>
      </c>
      <c r="H161" s="23"/>
      <c r="I161" s="5">
        <f t="shared" si="16"/>
        <v>0</v>
      </c>
      <c r="J161" s="24"/>
      <c r="K161" s="5">
        <f t="shared" si="17"/>
        <v>0</v>
      </c>
      <c r="L161" s="5">
        <f t="shared" si="18"/>
        <v>0</v>
      </c>
      <c r="M161" s="5">
        <f t="shared" si="19"/>
        <v>0</v>
      </c>
      <c r="N161" s="1"/>
      <c r="O161" s="1"/>
      <c r="P161" s="1"/>
    </row>
    <row r="162" spans="2:16" ht="36" customHeight="1">
      <c r="B162" s="23" t="s">
        <v>95</v>
      </c>
      <c r="C162" s="46" t="s">
        <v>259</v>
      </c>
      <c r="D162" s="30"/>
      <c r="E162" s="23"/>
      <c r="F162" s="31" t="s">
        <v>138</v>
      </c>
      <c r="G162" s="31">
        <v>70</v>
      </c>
      <c r="H162" s="23"/>
      <c r="I162" s="5">
        <f t="shared" si="16"/>
        <v>0</v>
      </c>
      <c r="J162" s="24"/>
      <c r="K162" s="5">
        <f t="shared" si="17"/>
        <v>0</v>
      </c>
      <c r="L162" s="5">
        <f t="shared" si="18"/>
        <v>0</v>
      </c>
      <c r="M162" s="5">
        <f t="shared" si="19"/>
        <v>0</v>
      </c>
      <c r="N162" s="1"/>
      <c r="O162" s="1"/>
      <c r="P162" s="1"/>
    </row>
    <row r="163" spans="2:16" ht="29.25" customHeight="1">
      <c r="B163" s="23" t="s">
        <v>196</v>
      </c>
      <c r="C163" s="46" t="s">
        <v>260</v>
      </c>
      <c r="D163" s="30"/>
      <c r="E163" s="23"/>
      <c r="F163" s="31" t="s">
        <v>138</v>
      </c>
      <c r="G163" s="31">
        <v>91</v>
      </c>
      <c r="H163" s="23"/>
      <c r="I163" s="5">
        <f t="shared" si="16"/>
        <v>0</v>
      </c>
      <c r="J163" s="24"/>
      <c r="K163" s="5">
        <f t="shared" si="17"/>
        <v>0</v>
      </c>
      <c r="L163" s="5">
        <f t="shared" si="18"/>
        <v>0</v>
      </c>
      <c r="M163" s="5">
        <f t="shared" si="19"/>
        <v>0</v>
      </c>
      <c r="N163" s="1"/>
      <c r="O163" s="1"/>
      <c r="P163" s="1"/>
    </row>
    <row r="164" spans="2:16" ht="31.5" customHeight="1">
      <c r="B164" s="23" t="s">
        <v>197</v>
      </c>
      <c r="C164" s="46" t="s">
        <v>261</v>
      </c>
      <c r="D164" s="30"/>
      <c r="E164" s="23"/>
      <c r="F164" s="31" t="s">
        <v>138</v>
      </c>
      <c r="G164" s="31">
        <v>66</v>
      </c>
      <c r="H164" s="23"/>
      <c r="I164" s="5">
        <f t="shared" si="16"/>
        <v>0</v>
      </c>
      <c r="J164" s="24"/>
      <c r="K164" s="5">
        <f t="shared" si="17"/>
        <v>0</v>
      </c>
      <c r="L164" s="5">
        <f t="shared" si="18"/>
        <v>0</v>
      </c>
      <c r="M164" s="5">
        <f t="shared" si="19"/>
        <v>0</v>
      </c>
      <c r="N164" s="1"/>
      <c r="O164" s="1"/>
      <c r="P164" s="1"/>
    </row>
    <row r="165" spans="2:16" ht="30.75" customHeight="1">
      <c r="B165" s="23" t="s">
        <v>198</v>
      </c>
      <c r="C165" s="46" t="s">
        <v>262</v>
      </c>
      <c r="D165" s="30"/>
      <c r="E165" s="23"/>
      <c r="F165" s="31" t="s">
        <v>138</v>
      </c>
      <c r="G165" s="31">
        <v>12</v>
      </c>
      <c r="H165" s="23"/>
      <c r="I165" s="5">
        <f t="shared" si="16"/>
        <v>0</v>
      </c>
      <c r="J165" s="24"/>
      <c r="K165" s="5">
        <f t="shared" si="17"/>
        <v>0</v>
      </c>
      <c r="L165" s="5">
        <f t="shared" si="18"/>
        <v>0</v>
      </c>
      <c r="M165" s="5">
        <f t="shared" si="19"/>
        <v>0</v>
      </c>
      <c r="N165" s="1"/>
      <c r="O165" s="1"/>
      <c r="P165" s="1"/>
    </row>
    <row r="166" spans="2:16" ht="30" customHeight="1">
      <c r="B166" s="23" t="s">
        <v>199</v>
      </c>
      <c r="C166" s="46" t="s">
        <v>263</v>
      </c>
      <c r="D166" s="30"/>
      <c r="E166" s="23"/>
      <c r="F166" s="31" t="s">
        <v>138</v>
      </c>
      <c r="G166" s="31">
        <v>19</v>
      </c>
      <c r="H166" s="23"/>
      <c r="I166" s="5">
        <f t="shared" si="16"/>
        <v>0</v>
      </c>
      <c r="J166" s="24"/>
      <c r="K166" s="5">
        <f t="shared" si="17"/>
        <v>0</v>
      </c>
      <c r="L166" s="5">
        <f t="shared" si="18"/>
        <v>0</v>
      </c>
      <c r="M166" s="5">
        <f t="shared" si="19"/>
        <v>0</v>
      </c>
      <c r="N166" s="1"/>
      <c r="O166" s="1"/>
      <c r="P166" s="1"/>
    </row>
    <row r="167" spans="2:16" ht="33" customHeight="1">
      <c r="B167" s="23" t="s">
        <v>200</v>
      </c>
      <c r="C167" s="46" t="s">
        <v>264</v>
      </c>
      <c r="D167" s="30"/>
      <c r="E167" s="23"/>
      <c r="F167" s="31" t="s">
        <v>138</v>
      </c>
      <c r="G167" s="31">
        <v>11</v>
      </c>
      <c r="H167" s="23"/>
      <c r="I167" s="5">
        <f t="shared" si="16"/>
        <v>0</v>
      </c>
      <c r="J167" s="24"/>
      <c r="K167" s="5">
        <f t="shared" si="17"/>
        <v>0</v>
      </c>
      <c r="L167" s="5">
        <f t="shared" si="18"/>
        <v>0</v>
      </c>
      <c r="M167" s="5">
        <f t="shared" si="19"/>
        <v>0</v>
      </c>
      <c r="N167" s="1"/>
      <c r="O167" s="1"/>
      <c r="P167" s="1"/>
    </row>
    <row r="168" spans="2:16" ht="34.5" customHeight="1">
      <c r="B168" s="23" t="s">
        <v>201</v>
      </c>
      <c r="C168" s="46" t="s">
        <v>265</v>
      </c>
      <c r="D168" s="30"/>
      <c r="E168" s="23"/>
      <c r="F168" s="31" t="s">
        <v>138</v>
      </c>
      <c r="G168" s="31">
        <v>42</v>
      </c>
      <c r="H168" s="23"/>
      <c r="I168" s="5">
        <f t="shared" si="16"/>
        <v>0</v>
      </c>
      <c r="J168" s="24"/>
      <c r="K168" s="5">
        <f t="shared" si="17"/>
        <v>0</v>
      </c>
      <c r="L168" s="5">
        <f t="shared" si="18"/>
        <v>0</v>
      </c>
      <c r="M168" s="5">
        <f t="shared" si="19"/>
        <v>0</v>
      </c>
      <c r="N168" s="1"/>
      <c r="O168" s="1"/>
      <c r="P168" s="1"/>
    </row>
    <row r="169" spans="2:16" ht="35.25" customHeight="1">
      <c r="B169" s="23" t="s">
        <v>202</v>
      </c>
      <c r="C169" s="46" t="s">
        <v>266</v>
      </c>
      <c r="D169" s="30"/>
      <c r="E169" s="23"/>
      <c r="F169" s="31" t="s">
        <v>138</v>
      </c>
      <c r="G169" s="31">
        <v>2</v>
      </c>
      <c r="H169" s="23"/>
      <c r="I169" s="5">
        <f t="shared" si="16"/>
        <v>0</v>
      </c>
      <c r="J169" s="24"/>
      <c r="K169" s="5">
        <f t="shared" si="17"/>
        <v>0</v>
      </c>
      <c r="L169" s="5">
        <f t="shared" si="18"/>
        <v>0</v>
      </c>
      <c r="M169" s="5">
        <f t="shared" si="19"/>
        <v>0</v>
      </c>
      <c r="N169" s="1"/>
      <c r="O169" s="1"/>
      <c r="P169" s="1"/>
    </row>
    <row r="170" spans="2:16" ht="29.25" customHeight="1">
      <c r="B170" s="23" t="s">
        <v>203</v>
      </c>
      <c r="C170" s="46" t="s">
        <v>267</v>
      </c>
      <c r="D170" s="30"/>
      <c r="E170" s="23"/>
      <c r="F170" s="31" t="s">
        <v>138</v>
      </c>
      <c r="G170" s="31">
        <v>6</v>
      </c>
      <c r="H170" s="23"/>
      <c r="I170" s="5">
        <f t="shared" si="16"/>
        <v>0</v>
      </c>
      <c r="J170" s="24"/>
      <c r="K170" s="5">
        <f t="shared" si="17"/>
        <v>0</v>
      </c>
      <c r="L170" s="5">
        <f t="shared" si="18"/>
        <v>0</v>
      </c>
      <c r="M170" s="5">
        <f t="shared" si="19"/>
        <v>0</v>
      </c>
      <c r="N170" s="1"/>
      <c r="O170" s="1"/>
      <c r="P170" s="1"/>
    </row>
    <row r="171" spans="2:16" ht="36.75" customHeight="1">
      <c r="B171" s="23" t="s">
        <v>204</v>
      </c>
      <c r="C171" s="46" t="s">
        <v>268</v>
      </c>
      <c r="D171" s="30"/>
      <c r="E171" s="23"/>
      <c r="F171" s="31" t="s">
        <v>138</v>
      </c>
      <c r="G171" s="31">
        <v>34</v>
      </c>
      <c r="H171" s="23"/>
      <c r="I171" s="5">
        <f t="shared" si="16"/>
        <v>0</v>
      </c>
      <c r="J171" s="24"/>
      <c r="K171" s="5">
        <f t="shared" si="17"/>
        <v>0</v>
      </c>
      <c r="L171" s="5">
        <f t="shared" si="18"/>
        <v>0</v>
      </c>
      <c r="M171" s="5">
        <f t="shared" si="19"/>
        <v>0</v>
      </c>
      <c r="N171" s="1"/>
      <c r="O171" s="1"/>
      <c r="P171" s="1"/>
    </row>
    <row r="172" spans="2:16" ht="35.25" customHeight="1">
      <c r="B172" s="23" t="s">
        <v>205</v>
      </c>
      <c r="C172" s="46" t="s">
        <v>269</v>
      </c>
      <c r="D172" s="30"/>
      <c r="E172" s="23"/>
      <c r="F172" s="31" t="s">
        <v>138</v>
      </c>
      <c r="G172" s="31">
        <v>6</v>
      </c>
      <c r="H172" s="23"/>
      <c r="I172" s="5">
        <f t="shared" si="16"/>
        <v>0</v>
      </c>
      <c r="J172" s="24"/>
      <c r="K172" s="5">
        <f t="shared" si="17"/>
        <v>0</v>
      </c>
      <c r="L172" s="5">
        <f t="shared" si="18"/>
        <v>0</v>
      </c>
      <c r="M172" s="5">
        <f t="shared" si="19"/>
        <v>0</v>
      </c>
      <c r="N172" s="1"/>
      <c r="O172" s="1"/>
      <c r="P172" s="1"/>
    </row>
    <row r="173" spans="2:16" ht="30" customHeight="1">
      <c r="B173" s="23" t="s">
        <v>206</v>
      </c>
      <c r="C173" s="46" t="s">
        <v>270</v>
      </c>
      <c r="D173" s="30"/>
      <c r="E173" s="23"/>
      <c r="F173" s="31" t="s">
        <v>138</v>
      </c>
      <c r="G173" s="31">
        <v>39</v>
      </c>
      <c r="H173" s="23"/>
      <c r="I173" s="5">
        <f t="shared" si="16"/>
        <v>0</v>
      </c>
      <c r="J173" s="24"/>
      <c r="K173" s="5">
        <f t="shared" si="17"/>
        <v>0</v>
      </c>
      <c r="L173" s="5">
        <f t="shared" si="18"/>
        <v>0</v>
      </c>
      <c r="M173" s="5">
        <f t="shared" si="19"/>
        <v>0</v>
      </c>
      <c r="N173" s="1"/>
      <c r="O173" s="1"/>
      <c r="P173" s="1"/>
    </row>
    <row r="174" spans="2:16" ht="36.75" customHeight="1">
      <c r="B174" s="23" t="s">
        <v>207</v>
      </c>
      <c r="C174" s="46" t="s">
        <v>271</v>
      </c>
      <c r="D174" s="30"/>
      <c r="E174" s="23"/>
      <c r="F174" s="31" t="s">
        <v>138</v>
      </c>
      <c r="G174" s="31">
        <v>12</v>
      </c>
      <c r="H174" s="23"/>
      <c r="I174" s="5">
        <f t="shared" si="16"/>
        <v>0</v>
      </c>
      <c r="J174" s="24"/>
      <c r="K174" s="5">
        <f t="shared" si="17"/>
        <v>0</v>
      </c>
      <c r="L174" s="5">
        <f t="shared" si="18"/>
        <v>0</v>
      </c>
      <c r="M174" s="5">
        <f t="shared" si="19"/>
        <v>0</v>
      </c>
      <c r="N174" s="1"/>
      <c r="O174" s="1"/>
      <c r="P174" s="1"/>
    </row>
    <row r="175" spans="2:16" ht="36" customHeight="1">
      <c r="B175" s="23" t="s">
        <v>208</v>
      </c>
      <c r="C175" s="46" t="s">
        <v>272</v>
      </c>
      <c r="D175" s="30"/>
      <c r="E175" s="23"/>
      <c r="F175" s="31" t="s">
        <v>138</v>
      </c>
      <c r="G175" s="31">
        <v>91</v>
      </c>
      <c r="H175" s="23"/>
      <c r="I175" s="5">
        <f t="shared" si="16"/>
        <v>0</v>
      </c>
      <c r="J175" s="24"/>
      <c r="K175" s="5">
        <f t="shared" si="17"/>
        <v>0</v>
      </c>
      <c r="L175" s="5">
        <f t="shared" si="18"/>
        <v>0</v>
      </c>
      <c r="M175" s="5">
        <f t="shared" si="19"/>
        <v>0</v>
      </c>
      <c r="N175" s="1"/>
      <c r="O175" s="1"/>
      <c r="P175" s="1"/>
    </row>
    <row r="176" spans="2:16" ht="33" customHeight="1">
      <c r="B176" s="23" t="s">
        <v>209</v>
      </c>
      <c r="C176" s="46" t="s">
        <v>14</v>
      </c>
      <c r="D176" s="30"/>
      <c r="E176" s="23"/>
      <c r="F176" s="31" t="s">
        <v>138</v>
      </c>
      <c r="G176" s="31">
        <v>5</v>
      </c>
      <c r="H176" s="23"/>
      <c r="I176" s="5">
        <f t="shared" si="16"/>
        <v>0</v>
      </c>
      <c r="J176" s="24"/>
      <c r="K176" s="5">
        <f t="shared" si="17"/>
        <v>0</v>
      </c>
      <c r="L176" s="5">
        <f t="shared" si="18"/>
        <v>0</v>
      </c>
      <c r="M176" s="5">
        <f t="shared" si="19"/>
        <v>0</v>
      </c>
      <c r="N176" s="1"/>
      <c r="O176" s="1"/>
      <c r="P176" s="1"/>
    </row>
    <row r="177" spans="2:16" ht="33.75" customHeight="1">
      <c r="B177" s="23" t="s">
        <v>210</v>
      </c>
      <c r="C177" s="46" t="s">
        <v>273</v>
      </c>
      <c r="D177" s="30"/>
      <c r="E177" s="23"/>
      <c r="F177" s="31" t="s">
        <v>138</v>
      </c>
      <c r="G177" s="31">
        <v>10</v>
      </c>
      <c r="H177" s="23"/>
      <c r="I177" s="5">
        <f t="shared" si="16"/>
        <v>0</v>
      </c>
      <c r="J177" s="24"/>
      <c r="K177" s="5">
        <f t="shared" si="17"/>
        <v>0</v>
      </c>
      <c r="L177" s="5">
        <f t="shared" si="18"/>
        <v>0</v>
      </c>
      <c r="M177" s="5">
        <f t="shared" si="19"/>
        <v>0</v>
      </c>
      <c r="N177" s="1"/>
      <c r="O177" s="1"/>
      <c r="P177" s="1"/>
    </row>
    <row r="178" spans="2:16" ht="31.5" customHeight="1">
      <c r="B178" s="23" t="s">
        <v>211</v>
      </c>
      <c r="C178" s="46" t="s">
        <v>274</v>
      </c>
      <c r="D178" s="29"/>
      <c r="E178" s="23"/>
      <c r="F178" s="31" t="s">
        <v>138</v>
      </c>
      <c r="G178" s="31">
        <v>24</v>
      </c>
      <c r="H178" s="23"/>
      <c r="I178" s="5">
        <f t="shared" si="16"/>
        <v>0</v>
      </c>
      <c r="J178" s="24"/>
      <c r="K178" s="5">
        <f t="shared" si="17"/>
        <v>0</v>
      </c>
      <c r="L178" s="5">
        <f t="shared" si="18"/>
        <v>0</v>
      </c>
      <c r="M178" s="5">
        <f t="shared" si="19"/>
        <v>0</v>
      </c>
      <c r="N178" s="1"/>
      <c r="O178" s="1"/>
      <c r="P178" s="1"/>
    </row>
    <row r="179" spans="2:16" ht="36" customHeight="1">
      <c r="B179" s="23" t="s">
        <v>212</v>
      </c>
      <c r="C179" s="46" t="s">
        <v>275</v>
      </c>
      <c r="D179" s="29"/>
      <c r="E179" s="23"/>
      <c r="F179" s="31" t="s">
        <v>138</v>
      </c>
      <c r="G179" s="31">
        <v>120</v>
      </c>
      <c r="H179" s="23"/>
      <c r="I179" s="5">
        <f t="shared" si="16"/>
        <v>0</v>
      </c>
      <c r="J179" s="24"/>
      <c r="K179" s="5">
        <f t="shared" si="17"/>
        <v>0</v>
      </c>
      <c r="L179" s="5">
        <f t="shared" si="18"/>
        <v>0</v>
      </c>
      <c r="M179" s="5">
        <f t="shared" si="19"/>
        <v>0</v>
      </c>
      <c r="N179" s="1"/>
      <c r="O179" s="1"/>
      <c r="P179" s="1"/>
    </row>
    <row r="180" spans="2:16" ht="38.25" customHeight="1">
      <c r="B180" s="23" t="s">
        <v>213</v>
      </c>
      <c r="C180" s="46" t="s">
        <v>276</v>
      </c>
      <c r="D180" s="29"/>
      <c r="E180" s="23"/>
      <c r="F180" s="31" t="s">
        <v>138</v>
      </c>
      <c r="G180" s="31">
        <v>135</v>
      </c>
      <c r="H180" s="23"/>
      <c r="I180" s="5">
        <f t="shared" si="16"/>
        <v>0</v>
      </c>
      <c r="J180" s="24"/>
      <c r="K180" s="5">
        <f t="shared" si="17"/>
        <v>0</v>
      </c>
      <c r="L180" s="5">
        <f t="shared" si="18"/>
        <v>0</v>
      </c>
      <c r="M180" s="5">
        <f t="shared" si="19"/>
        <v>0</v>
      </c>
      <c r="N180" s="1"/>
      <c r="O180" s="1"/>
      <c r="P180" s="1"/>
    </row>
    <row r="181" spans="2:16" ht="27" customHeight="1">
      <c r="B181" s="23" t="s">
        <v>214</v>
      </c>
      <c r="C181" s="46" t="s">
        <v>277</v>
      </c>
      <c r="D181" s="29"/>
      <c r="E181" s="23"/>
      <c r="F181" s="31" t="s">
        <v>138</v>
      </c>
      <c r="G181" s="31">
        <v>1</v>
      </c>
      <c r="H181" s="23"/>
      <c r="I181" s="5">
        <f t="shared" si="16"/>
        <v>0</v>
      </c>
      <c r="J181" s="24"/>
      <c r="K181" s="5">
        <f t="shared" si="17"/>
        <v>0</v>
      </c>
      <c r="L181" s="5">
        <f t="shared" si="18"/>
        <v>0</v>
      </c>
      <c r="M181" s="5">
        <f t="shared" si="19"/>
        <v>0</v>
      </c>
      <c r="N181" s="1"/>
      <c r="O181" s="1"/>
      <c r="P181" s="1"/>
    </row>
    <row r="182" spans="2:16" ht="32.25" customHeight="1">
      <c r="B182" s="23" t="s">
        <v>215</v>
      </c>
      <c r="C182" s="46" t="s">
        <v>278</v>
      </c>
      <c r="D182" s="29"/>
      <c r="E182" s="23"/>
      <c r="F182" s="31" t="s">
        <v>138</v>
      </c>
      <c r="G182" s="31">
        <v>36</v>
      </c>
      <c r="H182" s="23"/>
      <c r="I182" s="5">
        <f t="shared" si="16"/>
        <v>0</v>
      </c>
      <c r="J182" s="24"/>
      <c r="K182" s="5">
        <f t="shared" si="17"/>
        <v>0</v>
      </c>
      <c r="L182" s="5">
        <f t="shared" si="18"/>
        <v>0</v>
      </c>
      <c r="M182" s="5">
        <f t="shared" si="19"/>
        <v>0</v>
      </c>
      <c r="N182" s="1"/>
      <c r="O182" s="1"/>
      <c r="P182" s="1"/>
    </row>
    <row r="183" spans="2:16" ht="35.25" customHeight="1">
      <c r="B183" s="23" t="s">
        <v>216</v>
      </c>
      <c r="C183" s="46" t="s">
        <v>279</v>
      </c>
      <c r="D183" s="29"/>
      <c r="E183" s="23"/>
      <c r="F183" s="31" t="s">
        <v>138</v>
      </c>
      <c r="G183" s="31">
        <v>100</v>
      </c>
      <c r="H183" s="23"/>
      <c r="I183" s="5">
        <f t="shared" si="16"/>
        <v>0</v>
      </c>
      <c r="J183" s="24"/>
      <c r="K183" s="5">
        <f t="shared" si="17"/>
        <v>0</v>
      </c>
      <c r="L183" s="5">
        <f t="shared" si="18"/>
        <v>0</v>
      </c>
      <c r="M183" s="5">
        <f t="shared" si="19"/>
        <v>0</v>
      </c>
      <c r="N183" s="1"/>
      <c r="O183" s="1"/>
      <c r="P183" s="1"/>
    </row>
    <row r="184" spans="2:16" ht="62.25" customHeight="1">
      <c r="B184" s="23" t="s">
        <v>280</v>
      </c>
      <c r="C184" s="46" t="s">
        <v>288</v>
      </c>
      <c r="D184" s="29"/>
      <c r="E184" s="23"/>
      <c r="F184" s="31" t="s">
        <v>295</v>
      </c>
      <c r="G184" s="31">
        <v>4</v>
      </c>
      <c r="H184" s="23"/>
      <c r="I184" s="5">
        <f t="shared" si="16"/>
        <v>0</v>
      </c>
      <c r="J184" s="24"/>
      <c r="K184" s="5">
        <f t="shared" si="17"/>
        <v>0</v>
      </c>
      <c r="L184" s="5">
        <f t="shared" si="18"/>
        <v>0</v>
      </c>
      <c r="M184" s="5">
        <f t="shared" si="19"/>
        <v>0</v>
      </c>
      <c r="N184" s="1"/>
      <c r="O184" s="1"/>
      <c r="P184" s="1"/>
    </row>
    <row r="185" spans="2:16" ht="107.25" customHeight="1">
      <c r="B185" s="23" t="s">
        <v>281</v>
      </c>
      <c r="C185" s="46" t="s">
        <v>15</v>
      </c>
      <c r="D185" s="65"/>
      <c r="E185" s="23"/>
      <c r="F185" s="31" t="s">
        <v>295</v>
      </c>
      <c r="G185" s="31">
        <v>6</v>
      </c>
      <c r="H185" s="23"/>
      <c r="I185" s="5">
        <f aca="true" t="shared" si="20" ref="I185:I191">ROUND(G185*H185,2)</f>
        <v>0</v>
      </c>
      <c r="J185" s="24"/>
      <c r="K185" s="5">
        <f aca="true" t="shared" si="21" ref="K185:K191">ROUND(I185*J185,2)</f>
        <v>0</v>
      </c>
      <c r="L185" s="5">
        <f aca="true" t="shared" si="22" ref="L185:L191">ROUND(M185/G185,2)</f>
        <v>0</v>
      </c>
      <c r="M185" s="5">
        <f aca="true" t="shared" si="23" ref="M185:M191">ROUND(SUM(I185,K185),2)</f>
        <v>0</v>
      </c>
      <c r="N185" s="1"/>
      <c r="O185" s="1"/>
      <c r="P185" s="1"/>
    </row>
    <row r="186" spans="2:16" ht="41.25" customHeight="1">
      <c r="B186" s="23" t="s">
        <v>282</v>
      </c>
      <c r="C186" s="46" t="s">
        <v>289</v>
      </c>
      <c r="D186" s="29"/>
      <c r="E186" s="23"/>
      <c r="F186" s="31" t="s">
        <v>295</v>
      </c>
      <c r="G186" s="31">
        <v>24</v>
      </c>
      <c r="H186" s="23"/>
      <c r="I186" s="5">
        <f t="shared" si="20"/>
        <v>0</v>
      </c>
      <c r="J186" s="24"/>
      <c r="K186" s="5">
        <f t="shared" si="21"/>
        <v>0</v>
      </c>
      <c r="L186" s="5">
        <f t="shared" si="22"/>
        <v>0</v>
      </c>
      <c r="M186" s="5">
        <f t="shared" si="23"/>
        <v>0</v>
      </c>
      <c r="N186" s="1"/>
      <c r="O186" s="1"/>
      <c r="P186" s="1"/>
    </row>
    <row r="187" spans="2:16" ht="46.5" customHeight="1">
      <c r="B187" s="23" t="s">
        <v>283</v>
      </c>
      <c r="C187" s="46" t="s">
        <v>290</v>
      </c>
      <c r="D187" s="29"/>
      <c r="E187" s="23"/>
      <c r="F187" s="31" t="s">
        <v>295</v>
      </c>
      <c r="G187" s="31">
        <v>8</v>
      </c>
      <c r="H187" s="23"/>
      <c r="I187" s="5">
        <f t="shared" si="20"/>
        <v>0</v>
      </c>
      <c r="J187" s="24"/>
      <c r="K187" s="5">
        <f t="shared" si="21"/>
        <v>0</v>
      </c>
      <c r="L187" s="5">
        <f t="shared" si="22"/>
        <v>0</v>
      </c>
      <c r="M187" s="5">
        <f t="shared" si="23"/>
        <v>0</v>
      </c>
      <c r="N187" s="1"/>
      <c r="O187" s="1"/>
      <c r="P187" s="1"/>
    </row>
    <row r="188" spans="2:16" ht="63.75" customHeight="1">
      <c r="B188" s="23" t="s">
        <v>284</v>
      </c>
      <c r="C188" s="46" t="s">
        <v>291</v>
      </c>
      <c r="D188" s="29"/>
      <c r="E188" s="23"/>
      <c r="F188" s="31" t="s">
        <v>295</v>
      </c>
      <c r="G188" s="31">
        <v>4</v>
      </c>
      <c r="H188" s="23"/>
      <c r="I188" s="5">
        <f t="shared" si="20"/>
        <v>0</v>
      </c>
      <c r="J188" s="24"/>
      <c r="K188" s="5">
        <f t="shared" si="21"/>
        <v>0</v>
      </c>
      <c r="L188" s="5">
        <f t="shared" si="22"/>
        <v>0</v>
      </c>
      <c r="M188" s="5">
        <f t="shared" si="23"/>
        <v>0</v>
      </c>
      <c r="N188" s="1"/>
      <c r="O188" s="1"/>
      <c r="P188" s="1"/>
    </row>
    <row r="189" spans="2:16" ht="54" customHeight="1">
      <c r="B189" s="23" t="s">
        <v>285</v>
      </c>
      <c r="C189" s="46" t="s">
        <v>292</v>
      </c>
      <c r="D189" s="29"/>
      <c r="E189" s="23"/>
      <c r="F189" s="31" t="s">
        <v>295</v>
      </c>
      <c r="G189" s="31">
        <v>5</v>
      </c>
      <c r="H189" s="23"/>
      <c r="I189" s="5">
        <f t="shared" si="20"/>
        <v>0</v>
      </c>
      <c r="J189" s="24"/>
      <c r="K189" s="5">
        <f t="shared" si="21"/>
        <v>0</v>
      </c>
      <c r="L189" s="5">
        <f t="shared" si="22"/>
        <v>0</v>
      </c>
      <c r="M189" s="5">
        <f t="shared" si="23"/>
        <v>0</v>
      </c>
      <c r="N189" s="1"/>
      <c r="O189" s="1"/>
      <c r="P189" s="1"/>
    </row>
    <row r="190" spans="2:16" ht="58.5" customHeight="1">
      <c r="B190" s="23" t="s">
        <v>286</v>
      </c>
      <c r="C190" s="46" t="s">
        <v>293</v>
      </c>
      <c r="D190" s="29"/>
      <c r="E190" s="23"/>
      <c r="F190" s="31" t="s">
        <v>295</v>
      </c>
      <c r="G190" s="31">
        <v>5</v>
      </c>
      <c r="H190" s="23"/>
      <c r="I190" s="5">
        <f t="shared" si="20"/>
        <v>0</v>
      </c>
      <c r="J190" s="24"/>
      <c r="K190" s="5">
        <f t="shared" si="21"/>
        <v>0</v>
      </c>
      <c r="L190" s="5">
        <f t="shared" si="22"/>
        <v>0</v>
      </c>
      <c r="M190" s="5">
        <f t="shared" si="23"/>
        <v>0</v>
      </c>
      <c r="N190" s="1"/>
      <c r="O190" s="1"/>
      <c r="P190" s="1"/>
    </row>
    <row r="191" spans="2:16" ht="60.75" customHeight="1">
      <c r="B191" s="23" t="s">
        <v>287</v>
      </c>
      <c r="C191" s="46" t="s">
        <v>294</v>
      </c>
      <c r="D191" s="29"/>
      <c r="E191" s="23"/>
      <c r="F191" s="31" t="s">
        <v>295</v>
      </c>
      <c r="G191" s="31">
        <v>5</v>
      </c>
      <c r="H191" s="23"/>
      <c r="I191" s="5">
        <f t="shared" si="20"/>
        <v>0</v>
      </c>
      <c r="J191" s="24"/>
      <c r="K191" s="5">
        <f t="shared" si="21"/>
        <v>0</v>
      </c>
      <c r="L191" s="5">
        <f t="shared" si="22"/>
        <v>0</v>
      </c>
      <c r="M191" s="5">
        <f t="shared" si="23"/>
        <v>0</v>
      </c>
      <c r="N191" s="1"/>
      <c r="O191" s="1"/>
      <c r="P191" s="1"/>
    </row>
    <row r="192" spans="2:18" ht="19.5" customHeight="1" thickBot="1">
      <c r="B192" s="108" t="s">
        <v>405</v>
      </c>
      <c r="C192" s="109"/>
      <c r="D192" s="109"/>
      <c r="E192" s="109"/>
      <c r="F192" s="109"/>
      <c r="G192" s="109"/>
      <c r="H192" s="26" t="s">
        <v>36</v>
      </c>
      <c r="I192" s="18">
        <f>SUM(I120:I191)</f>
        <v>0</v>
      </c>
      <c r="J192" s="19"/>
      <c r="K192" s="6"/>
      <c r="L192" s="2"/>
      <c r="M192" s="2"/>
      <c r="N192" s="1"/>
      <c r="O192" s="1"/>
      <c r="P192" s="1"/>
      <c r="R192" s="4"/>
    </row>
    <row r="193" spans="2:18" ht="19.5" customHeight="1" thickBot="1">
      <c r="B193" s="110"/>
      <c r="C193" s="110"/>
      <c r="D193" s="110"/>
      <c r="E193" s="110"/>
      <c r="F193" s="110"/>
      <c r="G193" s="110"/>
      <c r="H193" s="27"/>
      <c r="J193" s="7" t="s">
        <v>37</v>
      </c>
      <c r="K193" s="7">
        <f>SUM(K120:K192)</f>
        <v>0</v>
      </c>
      <c r="L193" s="3"/>
      <c r="M193" s="8"/>
      <c r="N193" s="1"/>
      <c r="O193" s="1"/>
      <c r="P193" s="1"/>
      <c r="R193" s="4"/>
    </row>
    <row r="194" spans="2:16" ht="28.5" customHeight="1" thickBot="1">
      <c r="B194" s="110"/>
      <c r="C194" s="110"/>
      <c r="D194" s="110"/>
      <c r="E194" s="110"/>
      <c r="F194" s="110"/>
      <c r="G194" s="110"/>
      <c r="H194" s="28"/>
      <c r="I194" s="5"/>
      <c r="J194" s="2"/>
      <c r="K194" s="2"/>
      <c r="L194" s="9" t="s">
        <v>38</v>
      </c>
      <c r="M194" s="9">
        <f>SUM(M120:M193)</f>
        <v>0</v>
      </c>
      <c r="N194" s="1"/>
      <c r="O194" s="1"/>
      <c r="P194" s="1"/>
    </row>
    <row r="195" spans="2:16" ht="21.75" customHeight="1">
      <c r="B195" s="75" t="s">
        <v>47</v>
      </c>
      <c r="C195" s="76"/>
      <c r="D195" s="76"/>
      <c r="E195" s="76"/>
      <c r="F195" s="76"/>
      <c r="G195" s="76"/>
      <c r="H195" s="77"/>
      <c r="I195" s="81" t="s">
        <v>40</v>
      </c>
      <c r="J195" s="82"/>
      <c r="K195" s="82"/>
      <c r="L195" s="82"/>
      <c r="M195" s="83"/>
      <c r="N195" s="1"/>
      <c r="O195" s="1"/>
      <c r="P195" s="1"/>
    </row>
    <row r="196" spans="2:16" ht="26.25" customHeight="1">
      <c r="B196" s="78"/>
      <c r="C196" s="79"/>
      <c r="D196" s="79"/>
      <c r="E196" s="79"/>
      <c r="F196" s="79"/>
      <c r="G196" s="79"/>
      <c r="H196" s="80"/>
      <c r="I196" s="81"/>
      <c r="J196" s="82"/>
      <c r="K196" s="82"/>
      <c r="L196" s="82"/>
      <c r="M196" s="83"/>
      <c r="N196" s="1"/>
      <c r="O196" s="1"/>
      <c r="P196" s="1"/>
    </row>
    <row r="197" spans="2:16" ht="59.25" customHeight="1">
      <c r="B197" s="87" t="s">
        <v>49</v>
      </c>
      <c r="C197" s="88"/>
      <c r="D197" s="88"/>
      <c r="E197" s="88"/>
      <c r="F197" s="88"/>
      <c r="G197" s="88"/>
      <c r="H197" s="89"/>
      <c r="I197" s="84"/>
      <c r="J197" s="85"/>
      <c r="K197" s="85"/>
      <c r="L197" s="85"/>
      <c r="M197" s="86"/>
      <c r="N197" s="1"/>
      <c r="O197" s="1"/>
      <c r="P197" s="1"/>
    </row>
    <row r="198" ht="15" customHeight="1" thickBot="1"/>
    <row r="199" spans="2:13" ht="15.75" customHeight="1">
      <c r="B199" s="90" t="s">
        <v>370</v>
      </c>
      <c r="C199" s="91"/>
      <c r="D199" s="91"/>
      <c r="E199" s="91"/>
      <c r="F199" s="91"/>
      <c r="G199" s="91"/>
      <c r="H199" s="91"/>
      <c r="I199" s="92"/>
      <c r="J199" s="96" t="s">
        <v>50</v>
      </c>
      <c r="K199" s="97"/>
      <c r="L199" s="97"/>
      <c r="M199" s="98"/>
    </row>
    <row r="200" spans="2:13" ht="15.75" customHeight="1">
      <c r="B200" s="93"/>
      <c r="C200" s="94"/>
      <c r="D200" s="94"/>
      <c r="E200" s="94"/>
      <c r="F200" s="94"/>
      <c r="G200" s="94"/>
      <c r="H200" s="94"/>
      <c r="I200" s="95"/>
      <c r="J200" s="99"/>
      <c r="K200" s="100"/>
      <c r="L200" s="100"/>
      <c r="M200" s="101"/>
    </row>
    <row r="201" spans="2:13" ht="27.75" customHeight="1" thickBot="1">
      <c r="B201" s="105" t="s">
        <v>142</v>
      </c>
      <c r="C201" s="106"/>
      <c r="D201" s="106"/>
      <c r="E201" s="106"/>
      <c r="F201" s="106"/>
      <c r="G201" s="106"/>
      <c r="H201" s="106"/>
      <c r="I201" s="107"/>
      <c r="J201" s="102"/>
      <c r="K201" s="103"/>
      <c r="L201" s="103"/>
      <c r="M201" s="104"/>
    </row>
    <row r="202" spans="2:13" ht="13.5" thickBot="1">
      <c r="B202" s="16"/>
      <c r="C202" s="37"/>
      <c r="D202" s="12" t="s">
        <v>32</v>
      </c>
      <c r="E202" s="12" t="s">
        <v>39</v>
      </c>
      <c r="F202" s="12" t="s">
        <v>46</v>
      </c>
      <c r="G202" s="12" t="s">
        <v>22</v>
      </c>
      <c r="H202" s="13" t="s">
        <v>23</v>
      </c>
      <c r="I202" s="14" t="s">
        <v>34</v>
      </c>
      <c r="J202" s="17" t="s">
        <v>45</v>
      </c>
      <c r="K202" s="15" t="s">
        <v>33</v>
      </c>
      <c r="L202" s="10" t="s">
        <v>41</v>
      </c>
      <c r="M202" s="11" t="s">
        <v>42</v>
      </c>
    </row>
    <row r="203" spans="2:16" ht="113.25" customHeight="1">
      <c r="B203" s="20" t="s">
        <v>35</v>
      </c>
      <c r="C203" s="38" t="s">
        <v>24</v>
      </c>
      <c r="D203" s="21" t="s">
        <v>48</v>
      </c>
      <c r="E203" s="15" t="s">
        <v>56</v>
      </c>
      <c r="F203" s="15" t="s">
        <v>28</v>
      </c>
      <c r="G203" s="15" t="s">
        <v>27</v>
      </c>
      <c r="H203" s="10" t="s">
        <v>26</v>
      </c>
      <c r="I203" s="10" t="s">
        <v>30</v>
      </c>
      <c r="J203" s="10" t="s">
        <v>44</v>
      </c>
      <c r="K203" s="10" t="s">
        <v>25</v>
      </c>
      <c r="L203" s="22" t="s">
        <v>29</v>
      </c>
      <c r="M203" s="11" t="s">
        <v>31</v>
      </c>
      <c r="N203" s="1"/>
      <c r="O203" s="1"/>
      <c r="P203" s="1"/>
    </row>
    <row r="204" spans="2:16" ht="87" customHeight="1">
      <c r="B204" s="23" t="s">
        <v>43</v>
      </c>
      <c r="C204" s="46" t="s">
        <v>296</v>
      </c>
      <c r="D204" s="30"/>
      <c r="E204" s="23"/>
      <c r="F204" s="31" t="s">
        <v>139</v>
      </c>
      <c r="G204" s="31">
        <v>5</v>
      </c>
      <c r="H204" s="23"/>
      <c r="I204" s="5">
        <f>ROUND(G204*H204,2)</f>
        <v>0</v>
      </c>
      <c r="J204" s="24"/>
      <c r="K204" s="5">
        <f>ROUND(I204*J204,2)</f>
        <v>0</v>
      </c>
      <c r="L204" s="5">
        <f>ROUND(M204/G204,2)</f>
        <v>0</v>
      </c>
      <c r="M204" s="5">
        <f>ROUND(SUM(I204,K204),2)</f>
        <v>0</v>
      </c>
      <c r="N204" s="1"/>
      <c r="O204" s="1"/>
      <c r="P204" s="1"/>
    </row>
    <row r="205" spans="2:16" ht="50.25" customHeight="1">
      <c r="B205" s="23" t="s">
        <v>51</v>
      </c>
      <c r="C205" s="46" t="s">
        <v>297</v>
      </c>
      <c r="D205" s="30"/>
      <c r="E205" s="23"/>
      <c r="F205" s="31" t="s">
        <v>139</v>
      </c>
      <c r="G205" s="31">
        <v>3</v>
      </c>
      <c r="H205" s="23"/>
      <c r="I205" s="5">
        <f aca="true" t="shared" si="24" ref="I205:I210">ROUND(G205*H205,2)</f>
        <v>0</v>
      </c>
      <c r="J205" s="24"/>
      <c r="K205" s="5">
        <f aca="true" t="shared" si="25" ref="K205:K210">ROUND(I205*J205,2)</f>
        <v>0</v>
      </c>
      <c r="L205" s="5">
        <f aca="true" t="shared" si="26" ref="L205:L210">ROUND(M205/G205,2)</f>
        <v>0</v>
      </c>
      <c r="M205" s="5">
        <f aca="true" t="shared" si="27" ref="M205:M210">ROUND(SUM(I205,K205),2)</f>
        <v>0</v>
      </c>
      <c r="N205" s="1"/>
      <c r="O205" s="1"/>
      <c r="P205" s="1"/>
    </row>
    <row r="206" spans="2:16" ht="75.75" customHeight="1">
      <c r="B206" s="23" t="s">
        <v>52</v>
      </c>
      <c r="C206" s="46" t="s">
        <v>16</v>
      </c>
      <c r="D206" s="30"/>
      <c r="E206" s="23"/>
      <c r="F206" s="31" t="s">
        <v>139</v>
      </c>
      <c r="G206" s="31">
        <v>3</v>
      </c>
      <c r="H206" s="23"/>
      <c r="I206" s="5">
        <f t="shared" si="24"/>
        <v>0</v>
      </c>
      <c r="J206" s="24"/>
      <c r="K206" s="5">
        <f t="shared" si="25"/>
        <v>0</v>
      </c>
      <c r="L206" s="5">
        <f t="shared" si="26"/>
        <v>0</v>
      </c>
      <c r="M206" s="5">
        <f t="shared" si="27"/>
        <v>0</v>
      </c>
      <c r="N206" s="1"/>
      <c r="O206" s="1"/>
      <c r="P206" s="1"/>
    </row>
    <row r="207" spans="2:16" ht="48.75" customHeight="1">
      <c r="B207" s="23" t="s">
        <v>53</v>
      </c>
      <c r="C207" s="46" t="s">
        <v>298</v>
      </c>
      <c r="D207" s="29"/>
      <c r="E207" s="23"/>
      <c r="F207" s="31" t="s">
        <v>139</v>
      </c>
      <c r="G207" s="31">
        <v>32</v>
      </c>
      <c r="H207" s="23"/>
      <c r="I207" s="5">
        <f t="shared" si="24"/>
        <v>0</v>
      </c>
      <c r="J207" s="24"/>
      <c r="K207" s="5">
        <f t="shared" si="25"/>
        <v>0</v>
      </c>
      <c r="L207" s="5">
        <f t="shared" si="26"/>
        <v>0</v>
      </c>
      <c r="M207" s="5">
        <f t="shared" si="27"/>
        <v>0</v>
      </c>
      <c r="N207" s="1"/>
      <c r="O207" s="1"/>
      <c r="P207" s="1"/>
    </row>
    <row r="208" spans="2:16" ht="51" customHeight="1">
      <c r="B208" s="23" t="s">
        <v>54</v>
      </c>
      <c r="C208" s="46" t="s">
        <v>299</v>
      </c>
      <c r="D208" s="29"/>
      <c r="E208" s="23"/>
      <c r="F208" s="31" t="s">
        <v>139</v>
      </c>
      <c r="G208" s="31">
        <v>5</v>
      </c>
      <c r="H208" s="23"/>
      <c r="I208" s="5">
        <f t="shared" si="24"/>
        <v>0</v>
      </c>
      <c r="J208" s="24"/>
      <c r="K208" s="5">
        <f t="shared" si="25"/>
        <v>0</v>
      </c>
      <c r="L208" s="5">
        <f t="shared" si="26"/>
        <v>0</v>
      </c>
      <c r="M208" s="5">
        <f t="shared" si="27"/>
        <v>0</v>
      </c>
      <c r="N208" s="1"/>
      <c r="O208" s="1"/>
      <c r="P208" s="1"/>
    </row>
    <row r="209" spans="2:16" ht="54" customHeight="1">
      <c r="B209" s="23" t="s">
        <v>55</v>
      </c>
      <c r="C209" s="46" t="s">
        <v>300</v>
      </c>
      <c r="D209" s="29"/>
      <c r="E209" s="23"/>
      <c r="F209" s="31" t="s">
        <v>139</v>
      </c>
      <c r="G209" s="31">
        <v>9</v>
      </c>
      <c r="H209" s="23"/>
      <c r="I209" s="5">
        <f t="shared" si="24"/>
        <v>0</v>
      </c>
      <c r="J209" s="24"/>
      <c r="K209" s="5">
        <f t="shared" si="25"/>
        <v>0</v>
      </c>
      <c r="L209" s="5">
        <f t="shared" si="26"/>
        <v>0</v>
      </c>
      <c r="M209" s="5">
        <f t="shared" si="27"/>
        <v>0</v>
      </c>
      <c r="N209" s="1"/>
      <c r="O209" s="1"/>
      <c r="P209" s="1"/>
    </row>
    <row r="210" spans="2:16" ht="54.75" customHeight="1">
      <c r="B210" s="23" t="s">
        <v>57</v>
      </c>
      <c r="C210" s="46" t="s">
        <v>17</v>
      </c>
      <c r="D210" s="29"/>
      <c r="E210" s="23"/>
      <c r="F210" s="31" t="s">
        <v>139</v>
      </c>
      <c r="G210" s="31">
        <v>8</v>
      </c>
      <c r="H210" s="23"/>
      <c r="I210" s="5">
        <f t="shared" si="24"/>
        <v>0</v>
      </c>
      <c r="J210" s="24"/>
      <c r="K210" s="5">
        <f t="shared" si="25"/>
        <v>0</v>
      </c>
      <c r="L210" s="5">
        <f t="shared" si="26"/>
        <v>0</v>
      </c>
      <c r="M210" s="5">
        <f t="shared" si="27"/>
        <v>0</v>
      </c>
      <c r="N210" s="1"/>
      <c r="O210" s="1"/>
      <c r="P210" s="1"/>
    </row>
    <row r="211" spans="2:18" ht="19.5" customHeight="1" thickBot="1">
      <c r="B211" s="108" t="s">
        <v>369</v>
      </c>
      <c r="C211" s="109"/>
      <c r="D211" s="109"/>
      <c r="E211" s="109"/>
      <c r="F211" s="109"/>
      <c r="G211" s="109"/>
      <c r="H211" s="26" t="s">
        <v>36</v>
      </c>
      <c r="I211" s="18">
        <f>SUM(I204:I204)</f>
        <v>0</v>
      </c>
      <c r="J211" s="19"/>
      <c r="K211" s="6"/>
      <c r="L211" s="2"/>
      <c r="M211" s="2"/>
      <c r="N211" s="1"/>
      <c r="O211" s="1"/>
      <c r="P211" s="1"/>
      <c r="R211" s="4"/>
    </row>
    <row r="212" spans="2:18" ht="19.5" customHeight="1" thickBot="1">
      <c r="B212" s="110"/>
      <c r="C212" s="110"/>
      <c r="D212" s="110"/>
      <c r="E212" s="110"/>
      <c r="F212" s="110"/>
      <c r="G212" s="110"/>
      <c r="H212" s="27"/>
      <c r="J212" s="7" t="s">
        <v>37</v>
      </c>
      <c r="K212" s="7">
        <f>SUM(K204:K211)</f>
        <v>0</v>
      </c>
      <c r="L212" s="3"/>
      <c r="M212" s="8"/>
      <c r="N212" s="1"/>
      <c r="O212" s="1"/>
      <c r="P212" s="1"/>
      <c r="R212" s="4"/>
    </row>
    <row r="213" spans="2:16" ht="54.75" customHeight="1" thickBot="1">
      <c r="B213" s="110"/>
      <c r="C213" s="110"/>
      <c r="D213" s="110"/>
      <c r="E213" s="110"/>
      <c r="F213" s="110"/>
      <c r="G213" s="110"/>
      <c r="H213" s="28"/>
      <c r="I213" s="5"/>
      <c r="J213" s="2"/>
      <c r="K213" s="2"/>
      <c r="L213" s="9" t="s">
        <v>38</v>
      </c>
      <c r="M213" s="9">
        <f>SUM(M204:M212)</f>
        <v>0</v>
      </c>
      <c r="N213" s="1"/>
      <c r="O213" s="1"/>
      <c r="P213" s="1"/>
    </row>
    <row r="214" spans="2:16" ht="21.75" customHeight="1">
      <c r="B214" s="75" t="s">
        <v>47</v>
      </c>
      <c r="C214" s="76"/>
      <c r="D214" s="76"/>
      <c r="E214" s="76"/>
      <c r="F214" s="76"/>
      <c r="G214" s="76"/>
      <c r="H214" s="77"/>
      <c r="I214" s="81" t="s">
        <v>40</v>
      </c>
      <c r="J214" s="82"/>
      <c r="K214" s="82"/>
      <c r="L214" s="82"/>
      <c r="M214" s="83"/>
      <c r="N214" s="1"/>
      <c r="O214" s="1"/>
      <c r="P214" s="1"/>
    </row>
    <row r="215" spans="2:16" ht="26.25" customHeight="1">
      <c r="B215" s="78"/>
      <c r="C215" s="79"/>
      <c r="D215" s="79"/>
      <c r="E215" s="79"/>
      <c r="F215" s="79"/>
      <c r="G215" s="79"/>
      <c r="H215" s="80"/>
      <c r="I215" s="81"/>
      <c r="J215" s="82"/>
      <c r="K215" s="82"/>
      <c r="L215" s="82"/>
      <c r="M215" s="83"/>
      <c r="N215" s="1"/>
      <c r="O215" s="1"/>
      <c r="P215" s="1"/>
    </row>
    <row r="216" spans="2:16" ht="59.25" customHeight="1">
      <c r="B216" s="87" t="s">
        <v>49</v>
      </c>
      <c r="C216" s="88"/>
      <c r="D216" s="88"/>
      <c r="E216" s="88"/>
      <c r="F216" s="88"/>
      <c r="G216" s="88"/>
      <c r="H216" s="89"/>
      <c r="I216" s="84"/>
      <c r="J216" s="85"/>
      <c r="K216" s="85"/>
      <c r="L216" s="85"/>
      <c r="M216" s="86"/>
      <c r="N216" s="1"/>
      <c r="O216" s="1"/>
      <c r="P216" s="1"/>
    </row>
    <row r="217" ht="13.5" thickBot="1"/>
    <row r="218" spans="2:13" ht="15.75" customHeight="1">
      <c r="B218" s="90" t="s">
        <v>370</v>
      </c>
      <c r="C218" s="91"/>
      <c r="D218" s="91"/>
      <c r="E218" s="91"/>
      <c r="F218" s="91"/>
      <c r="G218" s="91"/>
      <c r="H218" s="91"/>
      <c r="I218" s="92"/>
      <c r="J218" s="96" t="s">
        <v>50</v>
      </c>
      <c r="K218" s="97"/>
      <c r="L218" s="97"/>
      <c r="M218" s="98"/>
    </row>
    <row r="219" spans="2:13" ht="15.75" customHeight="1">
      <c r="B219" s="93"/>
      <c r="C219" s="94"/>
      <c r="D219" s="94"/>
      <c r="E219" s="94"/>
      <c r="F219" s="94"/>
      <c r="G219" s="94"/>
      <c r="H219" s="94"/>
      <c r="I219" s="95"/>
      <c r="J219" s="99"/>
      <c r="K219" s="100"/>
      <c r="L219" s="100"/>
      <c r="M219" s="101"/>
    </row>
    <row r="220" spans="2:13" ht="27.75" customHeight="1" thickBot="1">
      <c r="B220" s="105" t="s">
        <v>161</v>
      </c>
      <c r="C220" s="106"/>
      <c r="D220" s="106"/>
      <c r="E220" s="106"/>
      <c r="F220" s="106"/>
      <c r="G220" s="106"/>
      <c r="H220" s="106"/>
      <c r="I220" s="107"/>
      <c r="J220" s="102"/>
      <c r="K220" s="103"/>
      <c r="L220" s="103"/>
      <c r="M220" s="104"/>
    </row>
    <row r="221" spans="2:13" ht="13.5" thickBot="1">
      <c r="B221" s="16"/>
      <c r="C221" s="37"/>
      <c r="D221" s="12" t="s">
        <v>32</v>
      </c>
      <c r="E221" s="12" t="s">
        <v>39</v>
      </c>
      <c r="F221" s="12" t="s">
        <v>46</v>
      </c>
      <c r="G221" s="12" t="s">
        <v>22</v>
      </c>
      <c r="H221" s="13" t="s">
        <v>23</v>
      </c>
      <c r="I221" s="14" t="s">
        <v>34</v>
      </c>
      <c r="J221" s="17" t="s">
        <v>45</v>
      </c>
      <c r="K221" s="15" t="s">
        <v>33</v>
      </c>
      <c r="L221" s="10" t="s">
        <v>41</v>
      </c>
      <c r="M221" s="11" t="s">
        <v>42</v>
      </c>
    </row>
    <row r="222" spans="2:16" ht="113.25" customHeight="1">
      <c r="B222" s="20" t="s">
        <v>35</v>
      </c>
      <c r="C222" s="38" t="s">
        <v>24</v>
      </c>
      <c r="D222" s="21" t="s">
        <v>48</v>
      </c>
      <c r="E222" s="15" t="s">
        <v>56</v>
      </c>
      <c r="F222" s="15" t="s">
        <v>28</v>
      </c>
      <c r="G222" s="15" t="s">
        <v>27</v>
      </c>
      <c r="H222" s="10" t="s">
        <v>26</v>
      </c>
      <c r="I222" s="10" t="s">
        <v>30</v>
      </c>
      <c r="J222" s="10" t="s">
        <v>44</v>
      </c>
      <c r="K222" s="10" t="s">
        <v>25</v>
      </c>
      <c r="L222" s="22" t="s">
        <v>29</v>
      </c>
      <c r="M222" s="11" t="s">
        <v>31</v>
      </c>
      <c r="N222" s="1"/>
      <c r="O222" s="1"/>
      <c r="P222" s="1"/>
    </row>
    <row r="223" spans="2:16" ht="54.75" customHeight="1">
      <c r="B223" s="23" t="s">
        <v>43</v>
      </c>
      <c r="C223" s="56" t="s">
        <v>301</v>
      </c>
      <c r="D223" s="30"/>
      <c r="E223" s="23"/>
      <c r="F223" s="57" t="s">
        <v>323</v>
      </c>
      <c r="G223" s="57">
        <v>5</v>
      </c>
      <c r="H223" s="23"/>
      <c r="I223" s="5">
        <f>ROUND(G223*H223,2)</f>
        <v>0</v>
      </c>
      <c r="J223" s="24"/>
      <c r="K223" s="5">
        <f>ROUND(I223*J223,2)</f>
        <v>0</v>
      </c>
      <c r="L223" s="5">
        <f>ROUND(M223/G223,2)</f>
        <v>0</v>
      </c>
      <c r="M223" s="5">
        <f>ROUND(SUM(I223,K223),2)</f>
        <v>0</v>
      </c>
      <c r="N223" s="1"/>
      <c r="O223" s="1"/>
      <c r="P223" s="1"/>
    </row>
    <row r="224" spans="2:16" ht="50.25" customHeight="1">
      <c r="B224" s="23" t="s">
        <v>51</v>
      </c>
      <c r="C224" s="56" t="s">
        <v>302</v>
      </c>
      <c r="D224" s="30"/>
      <c r="E224" s="23"/>
      <c r="F224" s="57" t="s">
        <v>323</v>
      </c>
      <c r="G224" s="57">
        <v>5</v>
      </c>
      <c r="H224" s="23"/>
      <c r="I224" s="5">
        <f aca="true" t="shared" si="28" ref="I224:I244">ROUND(G224*H224,2)</f>
        <v>0</v>
      </c>
      <c r="J224" s="24"/>
      <c r="K224" s="5">
        <f aca="true" t="shared" si="29" ref="K224:K244">ROUND(I224*J224,2)</f>
        <v>0</v>
      </c>
      <c r="L224" s="5">
        <f aca="true" t="shared" si="30" ref="L224:L244">ROUND(M224/G224,2)</f>
        <v>0</v>
      </c>
      <c r="M224" s="5">
        <f aca="true" t="shared" si="31" ref="M224:M244">ROUND(SUM(I224,K224),2)</f>
        <v>0</v>
      </c>
      <c r="N224" s="1"/>
      <c r="O224" s="1"/>
      <c r="P224" s="1"/>
    </row>
    <row r="225" spans="2:16" ht="50.25" customHeight="1">
      <c r="B225" s="23" t="s">
        <v>52</v>
      </c>
      <c r="C225" s="56" t="s">
        <v>303</v>
      </c>
      <c r="D225" s="30"/>
      <c r="E225" s="23"/>
      <c r="F225" s="57" t="s">
        <v>323</v>
      </c>
      <c r="G225" s="57">
        <v>5</v>
      </c>
      <c r="H225" s="23"/>
      <c r="I225" s="5">
        <f t="shared" si="28"/>
        <v>0</v>
      </c>
      <c r="J225" s="24"/>
      <c r="K225" s="5">
        <f t="shared" si="29"/>
        <v>0</v>
      </c>
      <c r="L225" s="5">
        <f t="shared" si="30"/>
        <v>0</v>
      </c>
      <c r="M225" s="5">
        <f t="shared" si="31"/>
        <v>0</v>
      </c>
      <c r="N225" s="1"/>
      <c r="O225" s="1"/>
      <c r="P225" s="1"/>
    </row>
    <row r="226" spans="2:16" ht="50.25" customHeight="1">
      <c r="B226" s="23" t="s">
        <v>53</v>
      </c>
      <c r="C226" s="56" t="s">
        <v>304</v>
      </c>
      <c r="D226" s="30"/>
      <c r="E226" s="23"/>
      <c r="F226" s="57" t="s">
        <v>323</v>
      </c>
      <c r="G226" s="57">
        <v>5</v>
      </c>
      <c r="H226" s="23"/>
      <c r="I226" s="5">
        <f t="shared" si="28"/>
        <v>0</v>
      </c>
      <c r="J226" s="24"/>
      <c r="K226" s="5">
        <f t="shared" si="29"/>
        <v>0</v>
      </c>
      <c r="L226" s="5">
        <f t="shared" si="30"/>
        <v>0</v>
      </c>
      <c r="M226" s="5">
        <f t="shared" si="31"/>
        <v>0</v>
      </c>
      <c r="N226" s="1"/>
      <c r="O226" s="1"/>
      <c r="P226" s="1"/>
    </row>
    <row r="227" spans="2:16" ht="50.25" customHeight="1">
      <c r="B227" s="23" t="s">
        <v>54</v>
      </c>
      <c r="C227" s="56" t="s">
        <v>305</v>
      </c>
      <c r="D227" s="30"/>
      <c r="E227" s="23"/>
      <c r="F227" s="57" t="s">
        <v>323</v>
      </c>
      <c r="G227" s="57">
        <v>5</v>
      </c>
      <c r="H227" s="23"/>
      <c r="I227" s="5">
        <f t="shared" si="28"/>
        <v>0</v>
      </c>
      <c r="J227" s="24"/>
      <c r="K227" s="5">
        <f t="shared" si="29"/>
        <v>0</v>
      </c>
      <c r="L227" s="5">
        <f t="shared" si="30"/>
        <v>0</v>
      </c>
      <c r="M227" s="5">
        <f t="shared" si="31"/>
        <v>0</v>
      </c>
      <c r="N227" s="1"/>
      <c r="O227" s="1"/>
      <c r="P227" s="1"/>
    </row>
    <row r="228" spans="2:16" ht="50.25" customHeight="1">
      <c r="B228" s="23" t="s">
        <v>55</v>
      </c>
      <c r="C228" s="56" t="s">
        <v>306</v>
      </c>
      <c r="D228" s="30"/>
      <c r="E228" s="23"/>
      <c r="F228" s="57" t="s">
        <v>323</v>
      </c>
      <c r="G228" s="57">
        <v>5</v>
      </c>
      <c r="H228" s="23"/>
      <c r="I228" s="5">
        <f t="shared" si="28"/>
        <v>0</v>
      </c>
      <c r="J228" s="24"/>
      <c r="K228" s="5">
        <f t="shared" si="29"/>
        <v>0</v>
      </c>
      <c r="L228" s="5">
        <f t="shared" si="30"/>
        <v>0</v>
      </c>
      <c r="M228" s="5">
        <f t="shared" si="31"/>
        <v>0</v>
      </c>
      <c r="N228" s="1"/>
      <c r="O228" s="1"/>
      <c r="P228" s="1"/>
    </row>
    <row r="229" spans="2:16" ht="50.25" customHeight="1">
      <c r="B229" s="23" t="s">
        <v>57</v>
      </c>
      <c r="C229" s="56" t="s">
        <v>307</v>
      </c>
      <c r="D229" s="30"/>
      <c r="E229" s="23"/>
      <c r="F229" s="57" t="s">
        <v>323</v>
      </c>
      <c r="G229" s="57">
        <v>5</v>
      </c>
      <c r="H229" s="23"/>
      <c r="I229" s="5">
        <f t="shared" si="28"/>
        <v>0</v>
      </c>
      <c r="J229" s="24"/>
      <c r="K229" s="5">
        <f t="shared" si="29"/>
        <v>0</v>
      </c>
      <c r="L229" s="5">
        <f t="shared" si="30"/>
        <v>0</v>
      </c>
      <c r="M229" s="5">
        <f t="shared" si="31"/>
        <v>0</v>
      </c>
      <c r="N229" s="1"/>
      <c r="O229" s="1"/>
      <c r="P229" s="1"/>
    </row>
    <row r="230" spans="2:16" ht="50.25" customHeight="1">
      <c r="B230" s="23" t="s">
        <v>58</v>
      </c>
      <c r="C230" s="56" t="s">
        <v>308</v>
      </c>
      <c r="D230" s="30"/>
      <c r="E230" s="23"/>
      <c r="F230" s="57" t="s">
        <v>323</v>
      </c>
      <c r="G230" s="57">
        <v>5</v>
      </c>
      <c r="H230" s="23"/>
      <c r="I230" s="5">
        <f t="shared" si="28"/>
        <v>0</v>
      </c>
      <c r="J230" s="24"/>
      <c r="K230" s="5">
        <f t="shared" si="29"/>
        <v>0</v>
      </c>
      <c r="L230" s="5">
        <f t="shared" si="30"/>
        <v>0</v>
      </c>
      <c r="M230" s="5">
        <f t="shared" si="31"/>
        <v>0</v>
      </c>
      <c r="N230" s="1"/>
      <c r="O230" s="1"/>
      <c r="P230" s="1"/>
    </row>
    <row r="231" spans="2:16" ht="50.25" customHeight="1">
      <c r="B231" s="23" t="s">
        <v>59</v>
      </c>
      <c r="C231" s="46" t="s">
        <v>309</v>
      </c>
      <c r="D231" s="30"/>
      <c r="E231" s="23"/>
      <c r="F231" s="31" t="s">
        <v>323</v>
      </c>
      <c r="G231" s="31">
        <v>5</v>
      </c>
      <c r="H231" s="23"/>
      <c r="I231" s="5">
        <f t="shared" si="28"/>
        <v>0</v>
      </c>
      <c r="J231" s="24"/>
      <c r="K231" s="5">
        <f t="shared" si="29"/>
        <v>0</v>
      </c>
      <c r="L231" s="5">
        <f t="shared" si="30"/>
        <v>0</v>
      </c>
      <c r="M231" s="5">
        <f t="shared" si="31"/>
        <v>0</v>
      </c>
      <c r="N231" s="1"/>
      <c r="O231" s="1"/>
      <c r="P231" s="1"/>
    </row>
    <row r="232" spans="2:16" ht="50.25" customHeight="1">
      <c r="B232" s="23" t="s">
        <v>60</v>
      </c>
      <c r="C232" s="46" t="s">
        <v>310</v>
      </c>
      <c r="D232" s="30"/>
      <c r="E232" s="23"/>
      <c r="F232" s="31" t="s">
        <v>323</v>
      </c>
      <c r="G232" s="31">
        <v>5</v>
      </c>
      <c r="H232" s="23"/>
      <c r="I232" s="5">
        <f t="shared" si="28"/>
        <v>0</v>
      </c>
      <c r="J232" s="24"/>
      <c r="K232" s="5">
        <f t="shared" si="29"/>
        <v>0</v>
      </c>
      <c r="L232" s="5">
        <f t="shared" si="30"/>
        <v>0</v>
      </c>
      <c r="M232" s="5">
        <f t="shared" si="31"/>
        <v>0</v>
      </c>
      <c r="N232" s="1"/>
      <c r="O232" s="1"/>
      <c r="P232" s="1"/>
    </row>
    <row r="233" spans="2:16" ht="50.25" customHeight="1">
      <c r="B233" s="23" t="s">
        <v>61</v>
      </c>
      <c r="C233" s="46" t="s">
        <v>311</v>
      </c>
      <c r="D233" s="30"/>
      <c r="E233" s="23"/>
      <c r="F233" s="31" t="s">
        <v>323</v>
      </c>
      <c r="G233" s="31">
        <v>5</v>
      </c>
      <c r="H233" s="23"/>
      <c r="I233" s="5">
        <f t="shared" si="28"/>
        <v>0</v>
      </c>
      <c r="J233" s="24"/>
      <c r="K233" s="5">
        <f t="shared" si="29"/>
        <v>0</v>
      </c>
      <c r="L233" s="5">
        <f t="shared" si="30"/>
        <v>0</v>
      </c>
      <c r="M233" s="5">
        <f t="shared" si="31"/>
        <v>0</v>
      </c>
      <c r="N233" s="1"/>
      <c r="O233" s="1"/>
      <c r="P233" s="1"/>
    </row>
    <row r="234" spans="2:16" ht="50.25" customHeight="1">
      <c r="B234" s="23" t="s">
        <v>62</v>
      </c>
      <c r="C234" s="46" t="s">
        <v>312</v>
      </c>
      <c r="D234" s="30"/>
      <c r="E234" s="23"/>
      <c r="F234" s="31" t="s">
        <v>323</v>
      </c>
      <c r="G234" s="31">
        <v>5</v>
      </c>
      <c r="H234" s="23"/>
      <c r="I234" s="5">
        <f t="shared" si="28"/>
        <v>0</v>
      </c>
      <c r="J234" s="24"/>
      <c r="K234" s="5">
        <f t="shared" si="29"/>
        <v>0</v>
      </c>
      <c r="L234" s="5">
        <f t="shared" si="30"/>
        <v>0</v>
      </c>
      <c r="M234" s="5">
        <f t="shared" si="31"/>
        <v>0</v>
      </c>
      <c r="N234" s="1"/>
      <c r="O234" s="1"/>
      <c r="P234" s="1"/>
    </row>
    <row r="235" spans="2:16" ht="50.25" customHeight="1">
      <c r="B235" s="23" t="s">
        <v>63</v>
      </c>
      <c r="C235" s="46" t="s">
        <v>313</v>
      </c>
      <c r="D235" s="30"/>
      <c r="E235" s="23"/>
      <c r="F235" s="31" t="s">
        <v>323</v>
      </c>
      <c r="G235" s="31">
        <v>5</v>
      </c>
      <c r="H235" s="23"/>
      <c r="I235" s="5">
        <f t="shared" si="28"/>
        <v>0</v>
      </c>
      <c r="J235" s="24"/>
      <c r="K235" s="5">
        <f t="shared" si="29"/>
        <v>0</v>
      </c>
      <c r="L235" s="5">
        <f t="shared" si="30"/>
        <v>0</v>
      </c>
      <c r="M235" s="5">
        <f t="shared" si="31"/>
        <v>0</v>
      </c>
      <c r="N235" s="1"/>
      <c r="O235" s="1"/>
      <c r="P235" s="1"/>
    </row>
    <row r="236" spans="2:16" ht="50.25" customHeight="1">
      <c r="B236" s="23" t="s">
        <v>64</v>
      </c>
      <c r="C236" s="46" t="s">
        <v>314</v>
      </c>
      <c r="D236" s="30"/>
      <c r="E236" s="23"/>
      <c r="F236" s="31" t="s">
        <v>323</v>
      </c>
      <c r="G236" s="31">
        <v>5</v>
      </c>
      <c r="H236" s="23"/>
      <c r="I236" s="5">
        <f t="shared" si="28"/>
        <v>0</v>
      </c>
      <c r="J236" s="24"/>
      <c r="K236" s="5">
        <f t="shared" si="29"/>
        <v>0</v>
      </c>
      <c r="L236" s="5">
        <f t="shared" si="30"/>
        <v>0</v>
      </c>
      <c r="M236" s="5">
        <f t="shared" si="31"/>
        <v>0</v>
      </c>
      <c r="N236" s="1"/>
      <c r="O236" s="1"/>
      <c r="P236" s="1"/>
    </row>
    <row r="237" spans="2:16" ht="50.25" customHeight="1">
      <c r="B237" s="23" t="s">
        <v>66</v>
      </c>
      <c r="C237" s="46" t="s">
        <v>315</v>
      </c>
      <c r="D237" s="30"/>
      <c r="E237" s="23"/>
      <c r="F237" s="31" t="s">
        <v>323</v>
      </c>
      <c r="G237" s="31">
        <v>5</v>
      </c>
      <c r="H237" s="23"/>
      <c r="I237" s="5">
        <f t="shared" si="28"/>
        <v>0</v>
      </c>
      <c r="J237" s="24"/>
      <c r="K237" s="5">
        <f t="shared" si="29"/>
        <v>0</v>
      </c>
      <c r="L237" s="5">
        <f t="shared" si="30"/>
        <v>0</v>
      </c>
      <c r="M237" s="5">
        <f t="shared" si="31"/>
        <v>0</v>
      </c>
      <c r="N237" s="1"/>
      <c r="O237" s="1"/>
      <c r="P237" s="1"/>
    </row>
    <row r="238" spans="2:16" ht="47.25" customHeight="1">
      <c r="B238" s="23" t="s">
        <v>67</v>
      </c>
      <c r="C238" s="46" t="s">
        <v>316</v>
      </c>
      <c r="D238" s="30"/>
      <c r="E238" s="23"/>
      <c r="F238" s="31" t="s">
        <v>323</v>
      </c>
      <c r="G238" s="31">
        <v>5</v>
      </c>
      <c r="H238" s="23"/>
      <c r="I238" s="5">
        <f t="shared" si="28"/>
        <v>0</v>
      </c>
      <c r="J238" s="24"/>
      <c r="K238" s="5">
        <f t="shared" si="29"/>
        <v>0</v>
      </c>
      <c r="L238" s="5">
        <f t="shared" si="30"/>
        <v>0</v>
      </c>
      <c r="M238" s="5">
        <f t="shared" si="31"/>
        <v>0</v>
      </c>
      <c r="N238" s="1"/>
      <c r="O238" s="1"/>
      <c r="P238" s="1"/>
    </row>
    <row r="239" spans="2:16" ht="48.75" customHeight="1">
      <c r="B239" s="23" t="s">
        <v>68</v>
      </c>
      <c r="C239" s="46" t="s">
        <v>317</v>
      </c>
      <c r="D239" s="29"/>
      <c r="E239" s="23"/>
      <c r="F239" s="31" t="s">
        <v>323</v>
      </c>
      <c r="G239" s="31">
        <v>5</v>
      </c>
      <c r="H239" s="23"/>
      <c r="I239" s="5">
        <f t="shared" si="28"/>
        <v>0</v>
      </c>
      <c r="J239" s="24"/>
      <c r="K239" s="5">
        <f t="shared" si="29"/>
        <v>0</v>
      </c>
      <c r="L239" s="5">
        <f t="shared" si="30"/>
        <v>0</v>
      </c>
      <c r="M239" s="5">
        <f t="shared" si="31"/>
        <v>0</v>
      </c>
      <c r="N239" s="1"/>
      <c r="O239" s="1"/>
      <c r="P239" s="1"/>
    </row>
    <row r="240" spans="2:16" ht="38.25" customHeight="1">
      <c r="B240" s="23" t="s">
        <v>69</v>
      </c>
      <c r="C240" s="46" t="s">
        <v>318</v>
      </c>
      <c r="D240" s="29"/>
      <c r="E240" s="23"/>
      <c r="F240" s="31" t="s">
        <v>323</v>
      </c>
      <c r="G240" s="31">
        <v>5</v>
      </c>
      <c r="H240" s="23"/>
      <c r="I240" s="5">
        <f t="shared" si="28"/>
        <v>0</v>
      </c>
      <c r="J240" s="24"/>
      <c r="K240" s="5">
        <f t="shared" si="29"/>
        <v>0</v>
      </c>
      <c r="L240" s="5">
        <f t="shared" si="30"/>
        <v>0</v>
      </c>
      <c r="M240" s="5">
        <f t="shared" si="31"/>
        <v>0</v>
      </c>
      <c r="N240" s="1"/>
      <c r="O240" s="1"/>
      <c r="P240" s="1"/>
    </row>
    <row r="241" spans="2:16" ht="38.25" customHeight="1">
      <c r="B241" s="23" t="s">
        <v>70</v>
      </c>
      <c r="C241" s="46" t="s">
        <v>319</v>
      </c>
      <c r="D241" s="29"/>
      <c r="E241" s="23"/>
      <c r="F241" s="31" t="s">
        <v>323</v>
      </c>
      <c r="G241" s="31">
        <v>5</v>
      </c>
      <c r="H241" s="23"/>
      <c r="I241" s="5">
        <f t="shared" si="28"/>
        <v>0</v>
      </c>
      <c r="J241" s="24"/>
      <c r="K241" s="5">
        <f t="shared" si="29"/>
        <v>0</v>
      </c>
      <c r="L241" s="5">
        <f t="shared" si="30"/>
        <v>0</v>
      </c>
      <c r="M241" s="5">
        <f t="shared" si="31"/>
        <v>0</v>
      </c>
      <c r="N241" s="1"/>
      <c r="O241" s="1"/>
      <c r="P241" s="1"/>
    </row>
    <row r="242" spans="2:16" ht="38.25" customHeight="1">
      <c r="B242" s="23" t="s">
        <v>71</v>
      </c>
      <c r="C242" s="46" t="s">
        <v>320</v>
      </c>
      <c r="D242" s="29"/>
      <c r="E242" s="23"/>
      <c r="F242" s="31" t="s">
        <v>323</v>
      </c>
      <c r="G242" s="31">
        <v>5</v>
      </c>
      <c r="H242" s="23"/>
      <c r="I242" s="5">
        <f t="shared" si="28"/>
        <v>0</v>
      </c>
      <c r="J242" s="24"/>
      <c r="K242" s="5">
        <f t="shared" si="29"/>
        <v>0</v>
      </c>
      <c r="L242" s="5">
        <f t="shared" si="30"/>
        <v>0</v>
      </c>
      <c r="M242" s="5">
        <f t="shared" si="31"/>
        <v>0</v>
      </c>
      <c r="N242" s="1"/>
      <c r="O242" s="1"/>
      <c r="P242" s="1"/>
    </row>
    <row r="243" spans="2:16" ht="52.5" customHeight="1">
      <c r="B243" s="69" t="s">
        <v>73</v>
      </c>
      <c r="C243" s="70" t="s">
        <v>321</v>
      </c>
      <c r="D243" s="71"/>
      <c r="E243" s="69"/>
      <c r="F243" s="72" t="s">
        <v>323</v>
      </c>
      <c r="G243" s="72">
        <v>5</v>
      </c>
      <c r="H243" s="69"/>
      <c r="I243" s="73">
        <f t="shared" si="28"/>
        <v>0</v>
      </c>
      <c r="J243" s="74"/>
      <c r="K243" s="73">
        <f t="shared" si="29"/>
        <v>0</v>
      </c>
      <c r="L243" s="73">
        <f t="shared" si="30"/>
        <v>0</v>
      </c>
      <c r="M243" s="73">
        <f t="shared" si="31"/>
        <v>0</v>
      </c>
      <c r="N243" s="1"/>
      <c r="O243" s="1"/>
      <c r="P243" s="1"/>
    </row>
    <row r="244" spans="2:16" ht="57" customHeight="1">
      <c r="B244" s="23" t="s">
        <v>74</v>
      </c>
      <c r="C244" s="46" t="s">
        <v>322</v>
      </c>
      <c r="D244" s="29"/>
      <c r="E244" s="23"/>
      <c r="F244" s="31" t="s">
        <v>323</v>
      </c>
      <c r="G244" s="31">
        <v>5</v>
      </c>
      <c r="H244" s="23"/>
      <c r="I244" s="5">
        <f t="shared" si="28"/>
        <v>0</v>
      </c>
      <c r="J244" s="24"/>
      <c r="K244" s="5">
        <f t="shared" si="29"/>
        <v>0</v>
      </c>
      <c r="L244" s="5">
        <f t="shared" si="30"/>
        <v>0</v>
      </c>
      <c r="M244" s="5">
        <f t="shared" si="31"/>
        <v>0</v>
      </c>
      <c r="N244" s="1"/>
      <c r="O244" s="1"/>
      <c r="P244" s="1"/>
    </row>
    <row r="245" spans="2:18" ht="19.5" customHeight="1" thickBot="1">
      <c r="B245" s="108" t="s">
        <v>367</v>
      </c>
      <c r="C245" s="109"/>
      <c r="D245" s="109"/>
      <c r="E245" s="109"/>
      <c r="F245" s="109"/>
      <c r="G245" s="109"/>
      <c r="H245" s="26" t="s">
        <v>36</v>
      </c>
      <c r="I245" s="18">
        <f>SUM(I223:I223)</f>
        <v>0</v>
      </c>
      <c r="J245" s="19"/>
      <c r="K245" s="6"/>
      <c r="L245" s="2"/>
      <c r="M245" s="2"/>
      <c r="N245" s="1"/>
      <c r="O245" s="1"/>
      <c r="P245" s="1"/>
      <c r="R245" s="4"/>
    </row>
    <row r="246" spans="2:18" ht="19.5" customHeight="1" thickBot="1">
      <c r="B246" s="110"/>
      <c r="C246" s="110"/>
      <c r="D246" s="110"/>
      <c r="E246" s="110"/>
      <c r="F246" s="110"/>
      <c r="G246" s="110"/>
      <c r="H246" s="27"/>
      <c r="J246" s="7" t="s">
        <v>37</v>
      </c>
      <c r="K246" s="7">
        <f>SUM(K223:K245)</f>
        <v>0</v>
      </c>
      <c r="L246" s="3"/>
      <c r="M246" s="8"/>
      <c r="N246" s="1"/>
      <c r="O246" s="1"/>
      <c r="P246" s="1"/>
      <c r="R246" s="4"/>
    </row>
    <row r="247" spans="2:16" ht="28.5" customHeight="1" thickBot="1">
      <c r="B247" s="110"/>
      <c r="C247" s="110"/>
      <c r="D247" s="110"/>
      <c r="E247" s="110"/>
      <c r="F247" s="110"/>
      <c r="G247" s="110"/>
      <c r="H247" s="28"/>
      <c r="I247" s="5"/>
      <c r="J247" s="2"/>
      <c r="K247" s="2"/>
      <c r="L247" s="9" t="s">
        <v>38</v>
      </c>
      <c r="M247" s="9">
        <f>SUM(M223:M246)</f>
        <v>0</v>
      </c>
      <c r="N247" s="1"/>
      <c r="O247" s="1"/>
      <c r="P247" s="1"/>
    </row>
    <row r="248" spans="2:16" ht="21.75" customHeight="1">
      <c r="B248" s="75" t="s">
        <v>47</v>
      </c>
      <c r="C248" s="76"/>
      <c r="D248" s="76"/>
      <c r="E248" s="76"/>
      <c r="F248" s="76"/>
      <c r="G248" s="76"/>
      <c r="H248" s="77"/>
      <c r="I248" s="81" t="s">
        <v>40</v>
      </c>
      <c r="J248" s="82"/>
      <c r="K248" s="82"/>
      <c r="L248" s="82"/>
      <c r="M248" s="83"/>
      <c r="N248" s="1"/>
      <c r="O248" s="1"/>
      <c r="P248" s="1"/>
    </row>
    <row r="249" spans="2:16" ht="26.25" customHeight="1">
      <c r="B249" s="78"/>
      <c r="C249" s="79"/>
      <c r="D249" s="79"/>
      <c r="E249" s="79"/>
      <c r="F249" s="79"/>
      <c r="G249" s="79"/>
      <c r="H249" s="80"/>
      <c r="I249" s="81"/>
      <c r="J249" s="82"/>
      <c r="K249" s="82"/>
      <c r="L249" s="82"/>
      <c r="M249" s="83"/>
      <c r="N249" s="1"/>
      <c r="O249" s="1"/>
      <c r="P249" s="1"/>
    </row>
    <row r="250" spans="2:16" ht="59.25" customHeight="1">
      <c r="B250" s="87" t="s">
        <v>49</v>
      </c>
      <c r="C250" s="88"/>
      <c r="D250" s="88"/>
      <c r="E250" s="88"/>
      <c r="F250" s="88"/>
      <c r="G250" s="88"/>
      <c r="H250" s="89"/>
      <c r="I250" s="84"/>
      <c r="J250" s="85"/>
      <c r="K250" s="85"/>
      <c r="L250" s="85"/>
      <c r="M250" s="86"/>
      <c r="N250" s="1"/>
      <c r="O250" s="1"/>
      <c r="P250" s="1"/>
    </row>
    <row r="251" ht="13.5" thickBot="1"/>
    <row r="252" spans="2:13" ht="15.75" customHeight="1">
      <c r="B252" s="90" t="s">
        <v>370</v>
      </c>
      <c r="C252" s="91"/>
      <c r="D252" s="91"/>
      <c r="E252" s="91"/>
      <c r="F252" s="91"/>
      <c r="G252" s="91"/>
      <c r="H252" s="91"/>
      <c r="I252" s="92"/>
      <c r="J252" s="96" t="s">
        <v>50</v>
      </c>
      <c r="K252" s="97"/>
      <c r="L252" s="97"/>
      <c r="M252" s="98"/>
    </row>
    <row r="253" spans="2:13" ht="15.75" customHeight="1">
      <c r="B253" s="93"/>
      <c r="C253" s="94"/>
      <c r="D253" s="94"/>
      <c r="E253" s="94"/>
      <c r="F253" s="94"/>
      <c r="G253" s="94"/>
      <c r="H253" s="94"/>
      <c r="I253" s="95"/>
      <c r="J253" s="99"/>
      <c r="K253" s="100"/>
      <c r="L253" s="100"/>
      <c r="M253" s="101"/>
    </row>
    <row r="254" spans="2:13" ht="27.75" customHeight="1" thickBot="1">
      <c r="B254" s="105" t="s">
        <v>324</v>
      </c>
      <c r="C254" s="106"/>
      <c r="D254" s="106"/>
      <c r="E254" s="106"/>
      <c r="F254" s="106"/>
      <c r="G254" s="106"/>
      <c r="H254" s="106"/>
      <c r="I254" s="107"/>
      <c r="J254" s="102"/>
      <c r="K254" s="103"/>
      <c r="L254" s="103"/>
      <c r="M254" s="104"/>
    </row>
    <row r="255" spans="2:13" ht="13.5" thickBot="1">
      <c r="B255" s="16"/>
      <c r="C255" s="37"/>
      <c r="D255" s="12" t="s">
        <v>32</v>
      </c>
      <c r="E255" s="12" t="s">
        <v>39</v>
      </c>
      <c r="F255" s="12" t="s">
        <v>46</v>
      </c>
      <c r="G255" s="12" t="s">
        <v>22</v>
      </c>
      <c r="H255" s="13" t="s">
        <v>23</v>
      </c>
      <c r="I255" s="14" t="s">
        <v>34</v>
      </c>
      <c r="J255" s="17" t="s">
        <v>45</v>
      </c>
      <c r="K255" s="15" t="s">
        <v>33</v>
      </c>
      <c r="L255" s="10" t="s">
        <v>41</v>
      </c>
      <c r="M255" s="11" t="s">
        <v>42</v>
      </c>
    </row>
    <row r="256" spans="2:16" ht="113.25" customHeight="1">
      <c r="B256" s="20" t="s">
        <v>35</v>
      </c>
      <c r="C256" s="38" t="s">
        <v>24</v>
      </c>
      <c r="D256" s="21" t="s">
        <v>48</v>
      </c>
      <c r="E256" s="15" t="s">
        <v>56</v>
      </c>
      <c r="F256" s="15" t="s">
        <v>28</v>
      </c>
      <c r="G256" s="15" t="s">
        <v>27</v>
      </c>
      <c r="H256" s="10" t="s">
        <v>26</v>
      </c>
      <c r="I256" s="10" t="s">
        <v>30</v>
      </c>
      <c r="J256" s="10" t="s">
        <v>44</v>
      </c>
      <c r="K256" s="10" t="s">
        <v>25</v>
      </c>
      <c r="L256" s="22" t="s">
        <v>29</v>
      </c>
      <c r="M256" s="11" t="s">
        <v>31</v>
      </c>
      <c r="N256" s="1"/>
      <c r="O256" s="1"/>
      <c r="P256" s="1"/>
    </row>
    <row r="257" spans="2:16" ht="73.5" customHeight="1">
      <c r="B257" s="23" t="s">
        <v>43</v>
      </c>
      <c r="C257" s="46" t="s">
        <v>326</v>
      </c>
      <c r="D257" s="30"/>
      <c r="E257" s="23"/>
      <c r="F257" s="31" t="s">
        <v>323</v>
      </c>
      <c r="G257" s="31">
        <v>320</v>
      </c>
      <c r="H257" s="23"/>
      <c r="I257" s="5">
        <f>ROUND(G257*H257,2)</f>
        <v>0</v>
      </c>
      <c r="J257" s="24"/>
      <c r="K257" s="5">
        <f>ROUND(I257*J257,2)</f>
        <v>0</v>
      </c>
      <c r="L257" s="5">
        <f>ROUND(M257/G257,2)</f>
        <v>0</v>
      </c>
      <c r="M257" s="5">
        <f>ROUND(SUM(I257,K257),2)</f>
        <v>0</v>
      </c>
      <c r="N257" s="1"/>
      <c r="O257" s="1"/>
      <c r="P257" s="1"/>
    </row>
    <row r="258" spans="2:16" ht="69" customHeight="1">
      <c r="B258" s="23" t="s">
        <v>51</v>
      </c>
      <c r="C258" s="46" t="s">
        <v>327</v>
      </c>
      <c r="D258" s="30"/>
      <c r="E258" s="23"/>
      <c r="F258" s="31" t="s">
        <v>330</v>
      </c>
      <c r="G258" s="31">
        <v>120</v>
      </c>
      <c r="H258" s="23"/>
      <c r="I258" s="5">
        <f>ROUND(G258*H258,2)</f>
        <v>0</v>
      </c>
      <c r="J258" s="24"/>
      <c r="K258" s="5">
        <f>ROUND(I258*J258,2)</f>
        <v>0</v>
      </c>
      <c r="L258" s="5">
        <f>ROUND(M258/G258,2)</f>
        <v>0</v>
      </c>
      <c r="M258" s="5">
        <f>ROUND(SUM(I258,K258),2)</f>
        <v>0</v>
      </c>
      <c r="N258" s="1"/>
      <c r="O258" s="1"/>
      <c r="P258" s="1"/>
    </row>
    <row r="259" spans="2:16" ht="76.5" customHeight="1">
      <c r="B259" s="23" t="s">
        <v>52</v>
      </c>
      <c r="C259" s="46" t="s">
        <v>328</v>
      </c>
      <c r="D259" s="30"/>
      <c r="E259" s="23"/>
      <c r="F259" s="31" t="s">
        <v>330</v>
      </c>
      <c r="G259" s="31">
        <v>120</v>
      </c>
      <c r="H259" s="23"/>
      <c r="I259" s="5">
        <f>ROUND(G259*H259,2)</f>
        <v>0</v>
      </c>
      <c r="J259" s="24"/>
      <c r="K259" s="5">
        <f>ROUND(I259*J259,2)</f>
        <v>0</v>
      </c>
      <c r="L259" s="5">
        <f>ROUND(M259/G259,2)</f>
        <v>0</v>
      </c>
      <c r="M259" s="5">
        <f>ROUND(SUM(I259,K259),2)</f>
        <v>0</v>
      </c>
      <c r="N259" s="1"/>
      <c r="O259" s="1"/>
      <c r="P259" s="1"/>
    </row>
    <row r="260" spans="2:16" ht="102.75" customHeight="1">
      <c r="B260" s="23" t="s">
        <v>53</v>
      </c>
      <c r="C260" s="46" t="s">
        <v>329</v>
      </c>
      <c r="D260" s="29"/>
      <c r="E260" s="23"/>
      <c r="F260" s="31" t="s">
        <v>330</v>
      </c>
      <c r="G260" s="31">
        <v>100</v>
      </c>
      <c r="H260" s="23"/>
      <c r="I260" s="5">
        <f>ROUND(G260*H260,2)</f>
        <v>0</v>
      </c>
      <c r="J260" s="24"/>
      <c r="K260" s="5">
        <f>ROUND(I260*J260,2)</f>
        <v>0</v>
      </c>
      <c r="L260" s="5">
        <f>ROUND(M260/G260,2)</f>
        <v>0</v>
      </c>
      <c r="M260" s="5">
        <f>ROUND(SUM(I260,K260),2)</f>
        <v>0</v>
      </c>
      <c r="N260" s="1"/>
      <c r="O260" s="1"/>
      <c r="P260" s="1"/>
    </row>
    <row r="261" spans="2:18" ht="102.75" customHeight="1" thickBot="1">
      <c r="B261" s="108" t="s">
        <v>368</v>
      </c>
      <c r="C261" s="109"/>
      <c r="D261" s="109"/>
      <c r="E261" s="109"/>
      <c r="F261" s="109"/>
      <c r="G261" s="109"/>
      <c r="H261" s="26" t="s">
        <v>36</v>
      </c>
      <c r="I261" s="18">
        <f>SUM(I257:I257)</f>
        <v>0</v>
      </c>
      <c r="J261" s="19"/>
      <c r="K261" s="6"/>
      <c r="L261" s="2"/>
      <c r="M261" s="2"/>
      <c r="N261" s="1"/>
      <c r="O261" s="1"/>
      <c r="P261" s="1"/>
      <c r="R261" s="4"/>
    </row>
    <row r="262" spans="2:18" ht="19.5" customHeight="1" thickBot="1">
      <c r="B262" s="110"/>
      <c r="C262" s="110"/>
      <c r="D262" s="110"/>
      <c r="E262" s="110"/>
      <c r="F262" s="110"/>
      <c r="G262" s="110"/>
      <c r="H262" s="27"/>
      <c r="J262" s="7" t="s">
        <v>37</v>
      </c>
      <c r="K262" s="7">
        <f>SUM(K257:K261)</f>
        <v>0</v>
      </c>
      <c r="L262" s="3"/>
      <c r="M262" s="8"/>
      <c r="N262" s="1"/>
      <c r="O262" s="1"/>
      <c r="P262" s="1"/>
      <c r="R262" s="4"/>
    </row>
    <row r="263" spans="2:16" ht="111" customHeight="1" thickBot="1">
      <c r="B263" s="110"/>
      <c r="C263" s="110"/>
      <c r="D263" s="110"/>
      <c r="E263" s="110"/>
      <c r="F263" s="110"/>
      <c r="G263" s="110"/>
      <c r="H263" s="28"/>
      <c r="I263" s="5"/>
      <c r="J263" s="2"/>
      <c r="K263" s="2"/>
      <c r="L263" s="9" t="s">
        <v>38</v>
      </c>
      <c r="M263" s="9">
        <f>SUM(M257:M262)</f>
        <v>0</v>
      </c>
      <c r="N263" s="1"/>
      <c r="O263" s="1"/>
      <c r="P263" s="1"/>
    </row>
    <row r="264" spans="2:16" ht="21.75" customHeight="1">
      <c r="B264" s="75" t="s">
        <v>47</v>
      </c>
      <c r="C264" s="76"/>
      <c r="D264" s="76"/>
      <c r="E264" s="76"/>
      <c r="F264" s="76"/>
      <c r="G264" s="76"/>
      <c r="H264" s="77"/>
      <c r="I264" s="81" t="s">
        <v>40</v>
      </c>
      <c r="J264" s="82"/>
      <c r="K264" s="82"/>
      <c r="L264" s="82"/>
      <c r="M264" s="83"/>
      <c r="N264" s="1"/>
      <c r="O264" s="1"/>
      <c r="P264" s="1"/>
    </row>
    <row r="265" spans="2:16" ht="26.25" customHeight="1">
      <c r="B265" s="78"/>
      <c r="C265" s="79"/>
      <c r="D265" s="79"/>
      <c r="E265" s="79"/>
      <c r="F265" s="79"/>
      <c r="G265" s="79"/>
      <c r="H265" s="80"/>
      <c r="I265" s="81"/>
      <c r="J265" s="82"/>
      <c r="K265" s="82"/>
      <c r="L265" s="82"/>
      <c r="M265" s="83"/>
      <c r="N265" s="1"/>
      <c r="O265" s="1"/>
      <c r="P265" s="1"/>
    </row>
    <row r="266" spans="2:16" ht="59.25" customHeight="1">
      <c r="B266" s="87" t="s">
        <v>49</v>
      </c>
      <c r="C266" s="88"/>
      <c r="D266" s="88"/>
      <c r="E266" s="88"/>
      <c r="F266" s="88"/>
      <c r="G266" s="88"/>
      <c r="H266" s="89"/>
      <c r="I266" s="84"/>
      <c r="J266" s="85"/>
      <c r="K266" s="85"/>
      <c r="L266" s="85"/>
      <c r="M266" s="86"/>
      <c r="N266" s="1"/>
      <c r="O266" s="1"/>
      <c r="P266" s="1"/>
    </row>
    <row r="268" ht="13.5" thickBot="1"/>
    <row r="269" spans="2:13" ht="15.75" customHeight="1">
      <c r="B269" s="90" t="s">
        <v>370</v>
      </c>
      <c r="C269" s="91"/>
      <c r="D269" s="91"/>
      <c r="E269" s="91"/>
      <c r="F269" s="91"/>
      <c r="G269" s="91"/>
      <c r="H269" s="91"/>
      <c r="I269" s="92"/>
      <c r="J269" s="96" t="s">
        <v>50</v>
      </c>
      <c r="K269" s="97"/>
      <c r="L269" s="97"/>
      <c r="M269" s="98"/>
    </row>
    <row r="270" spans="2:13" ht="15.75" customHeight="1">
      <c r="B270" s="93"/>
      <c r="C270" s="94"/>
      <c r="D270" s="94"/>
      <c r="E270" s="94"/>
      <c r="F270" s="94"/>
      <c r="G270" s="94"/>
      <c r="H270" s="94"/>
      <c r="I270" s="95"/>
      <c r="J270" s="99"/>
      <c r="K270" s="100"/>
      <c r="L270" s="100"/>
      <c r="M270" s="101"/>
    </row>
    <row r="271" spans="2:13" ht="27.75" customHeight="1" thickBot="1">
      <c r="B271" s="105" t="s">
        <v>325</v>
      </c>
      <c r="C271" s="106"/>
      <c r="D271" s="106"/>
      <c r="E271" s="106"/>
      <c r="F271" s="106"/>
      <c r="G271" s="106"/>
      <c r="H271" s="106"/>
      <c r="I271" s="107"/>
      <c r="J271" s="102"/>
      <c r="K271" s="103"/>
      <c r="L271" s="103"/>
      <c r="M271" s="104"/>
    </row>
    <row r="272" spans="2:13" ht="13.5" thickBot="1">
      <c r="B272" s="16"/>
      <c r="C272" s="37"/>
      <c r="D272" s="12" t="s">
        <v>32</v>
      </c>
      <c r="E272" s="12" t="s">
        <v>39</v>
      </c>
      <c r="F272" s="12" t="s">
        <v>46</v>
      </c>
      <c r="G272" s="12" t="s">
        <v>22</v>
      </c>
      <c r="H272" s="13" t="s">
        <v>23</v>
      </c>
      <c r="I272" s="14" t="s">
        <v>34</v>
      </c>
      <c r="J272" s="17" t="s">
        <v>45</v>
      </c>
      <c r="K272" s="15" t="s">
        <v>33</v>
      </c>
      <c r="L272" s="10" t="s">
        <v>41</v>
      </c>
      <c r="M272" s="11" t="s">
        <v>42</v>
      </c>
    </row>
    <row r="273" spans="2:16" ht="113.25" customHeight="1">
      <c r="B273" s="20" t="s">
        <v>35</v>
      </c>
      <c r="C273" s="38" t="s">
        <v>24</v>
      </c>
      <c r="D273" s="21" t="s">
        <v>48</v>
      </c>
      <c r="E273" s="15" t="s">
        <v>56</v>
      </c>
      <c r="F273" s="15" t="s">
        <v>28</v>
      </c>
      <c r="G273" s="15" t="s">
        <v>27</v>
      </c>
      <c r="H273" s="10" t="s">
        <v>26</v>
      </c>
      <c r="I273" s="10" t="s">
        <v>30</v>
      </c>
      <c r="J273" s="10" t="s">
        <v>44</v>
      </c>
      <c r="K273" s="10" t="s">
        <v>25</v>
      </c>
      <c r="L273" s="22" t="s">
        <v>29</v>
      </c>
      <c r="M273" s="11" t="s">
        <v>31</v>
      </c>
      <c r="N273" s="1"/>
      <c r="O273" s="1"/>
      <c r="P273" s="1"/>
    </row>
    <row r="274" spans="2:16" ht="84" customHeight="1">
      <c r="B274" s="23" t="s">
        <v>43</v>
      </c>
      <c r="C274" s="49" t="s">
        <v>364</v>
      </c>
      <c r="D274" s="66"/>
      <c r="E274" s="23"/>
      <c r="F274" s="31" t="s">
        <v>332</v>
      </c>
      <c r="G274" s="31">
        <v>1200</v>
      </c>
      <c r="H274" s="23"/>
      <c r="I274" s="5">
        <f>ROUND(G274*H274,2)</f>
        <v>0</v>
      </c>
      <c r="J274" s="24"/>
      <c r="K274" s="5">
        <f>ROUND(I274*J274,2)</f>
        <v>0</v>
      </c>
      <c r="L274" s="5">
        <f>ROUND(M274/G274,2)</f>
        <v>0</v>
      </c>
      <c r="M274" s="5">
        <f>ROUND(SUM(I274,K274),2)</f>
        <v>0</v>
      </c>
      <c r="N274" s="1"/>
      <c r="O274" s="1"/>
      <c r="P274" s="1"/>
    </row>
    <row r="275" spans="2:16" ht="102" customHeight="1">
      <c r="B275" s="23" t="s">
        <v>51</v>
      </c>
      <c r="C275" s="49" t="s">
        <v>365</v>
      </c>
      <c r="D275" s="66"/>
      <c r="E275" s="23"/>
      <c r="F275" s="31" t="s">
        <v>332</v>
      </c>
      <c r="G275" s="31">
        <v>40</v>
      </c>
      <c r="H275" s="23"/>
      <c r="I275" s="5">
        <f>ROUND(G275*H275,2)</f>
        <v>0</v>
      </c>
      <c r="J275" s="24"/>
      <c r="K275" s="5">
        <f>ROUND(I275*J275,2)</f>
        <v>0</v>
      </c>
      <c r="L275" s="5">
        <f>ROUND(M275/G275,2)</f>
        <v>0</v>
      </c>
      <c r="M275" s="5">
        <f>ROUND(SUM(I275,K275),2)</f>
        <v>0</v>
      </c>
      <c r="N275" s="1"/>
      <c r="O275" s="1"/>
      <c r="P275" s="1"/>
    </row>
    <row r="276" spans="2:16" ht="111.75" customHeight="1">
      <c r="B276" s="23" t="s">
        <v>52</v>
      </c>
      <c r="C276" s="49" t="s">
        <v>366</v>
      </c>
      <c r="D276" s="30"/>
      <c r="E276" s="23"/>
      <c r="F276" s="31" t="s">
        <v>332</v>
      </c>
      <c r="G276" s="31">
        <v>40</v>
      </c>
      <c r="H276" s="23"/>
      <c r="I276" s="5">
        <f>ROUND(G276*H276,2)</f>
        <v>0</v>
      </c>
      <c r="J276" s="24"/>
      <c r="K276" s="5">
        <f>ROUND(I276*J276,2)</f>
        <v>0</v>
      </c>
      <c r="L276" s="5">
        <f>ROUND(M276/G276,2)</f>
        <v>0</v>
      </c>
      <c r="M276" s="5">
        <f>ROUND(SUM(I276,K276),2)</f>
        <v>0</v>
      </c>
      <c r="N276" s="1"/>
      <c r="O276" s="1"/>
      <c r="P276" s="1"/>
    </row>
    <row r="277" spans="2:16" ht="63.75" customHeight="1">
      <c r="B277" s="23" t="s">
        <v>53</v>
      </c>
      <c r="C277" s="46" t="s">
        <v>9</v>
      </c>
      <c r="D277" s="29"/>
      <c r="E277" s="23"/>
      <c r="F277" s="31" t="s">
        <v>333</v>
      </c>
      <c r="G277" s="31">
        <v>4</v>
      </c>
      <c r="H277" s="23"/>
      <c r="I277" s="5">
        <f>ROUND(G277*H277,2)</f>
        <v>0</v>
      </c>
      <c r="J277" s="24"/>
      <c r="K277" s="5">
        <f>ROUND(I277*J277,2)</f>
        <v>0</v>
      </c>
      <c r="L277" s="5">
        <f>ROUND(M277/G277,2)</f>
        <v>0</v>
      </c>
      <c r="M277" s="5">
        <f>ROUND(SUM(I277,K277),2)</f>
        <v>0</v>
      </c>
      <c r="N277" s="1"/>
      <c r="O277" s="1"/>
      <c r="P277" s="1"/>
    </row>
    <row r="278" spans="2:18" ht="19.5" customHeight="1" thickBot="1">
      <c r="B278" s="108" t="s">
        <v>406</v>
      </c>
      <c r="C278" s="109"/>
      <c r="D278" s="109"/>
      <c r="E278" s="109"/>
      <c r="F278" s="109"/>
      <c r="G278" s="109"/>
      <c r="H278" s="26" t="s">
        <v>36</v>
      </c>
      <c r="I278" s="18">
        <f>SUM(I274:I274)</f>
        <v>0</v>
      </c>
      <c r="J278" s="19"/>
      <c r="K278" s="6"/>
      <c r="L278" s="2"/>
      <c r="M278" s="2"/>
      <c r="N278" s="1"/>
      <c r="O278" s="1"/>
      <c r="P278" s="1"/>
      <c r="R278" s="4"/>
    </row>
    <row r="279" spans="2:18" ht="19.5" customHeight="1" thickBot="1">
      <c r="B279" s="110"/>
      <c r="C279" s="110"/>
      <c r="D279" s="110"/>
      <c r="E279" s="110"/>
      <c r="F279" s="110"/>
      <c r="G279" s="110"/>
      <c r="H279" s="27"/>
      <c r="J279" s="7" t="s">
        <v>37</v>
      </c>
      <c r="K279" s="7">
        <f>SUM(K274:K278)</f>
        <v>0</v>
      </c>
      <c r="L279" s="3"/>
      <c r="M279" s="8"/>
      <c r="N279" s="1"/>
      <c r="O279" s="1"/>
      <c r="P279" s="1"/>
      <c r="R279" s="4"/>
    </row>
    <row r="280" spans="2:16" ht="28.5" customHeight="1" thickBot="1">
      <c r="B280" s="110"/>
      <c r="C280" s="110"/>
      <c r="D280" s="110"/>
      <c r="E280" s="110"/>
      <c r="F280" s="110"/>
      <c r="G280" s="110"/>
      <c r="H280" s="28"/>
      <c r="I280" s="5"/>
      <c r="J280" s="2"/>
      <c r="K280" s="2"/>
      <c r="L280" s="9" t="s">
        <v>38</v>
      </c>
      <c r="M280" s="9">
        <f>SUM(M274:M279)</f>
        <v>0</v>
      </c>
      <c r="N280" s="1"/>
      <c r="O280" s="1"/>
      <c r="P280" s="1"/>
    </row>
    <row r="281" spans="2:16" ht="21.75" customHeight="1">
      <c r="B281" s="75" t="s">
        <v>47</v>
      </c>
      <c r="C281" s="76"/>
      <c r="D281" s="76"/>
      <c r="E281" s="76"/>
      <c r="F281" s="76"/>
      <c r="G281" s="76"/>
      <c r="H281" s="77"/>
      <c r="I281" s="81" t="s">
        <v>40</v>
      </c>
      <c r="J281" s="82"/>
      <c r="K281" s="82"/>
      <c r="L281" s="82"/>
      <c r="M281" s="83"/>
      <c r="N281" s="1"/>
      <c r="O281" s="1"/>
      <c r="P281" s="1"/>
    </row>
    <row r="282" spans="2:16" ht="26.25" customHeight="1">
      <c r="B282" s="78"/>
      <c r="C282" s="79"/>
      <c r="D282" s="79"/>
      <c r="E282" s="79"/>
      <c r="F282" s="79"/>
      <c r="G282" s="79"/>
      <c r="H282" s="80"/>
      <c r="I282" s="81"/>
      <c r="J282" s="82"/>
      <c r="K282" s="82"/>
      <c r="L282" s="82"/>
      <c r="M282" s="83"/>
      <c r="N282" s="1"/>
      <c r="O282" s="1"/>
      <c r="P282" s="1"/>
    </row>
    <row r="283" spans="2:16" ht="59.25" customHeight="1">
      <c r="B283" s="87" t="s">
        <v>49</v>
      </c>
      <c r="C283" s="88"/>
      <c r="D283" s="88"/>
      <c r="E283" s="88"/>
      <c r="F283" s="88"/>
      <c r="G283" s="88"/>
      <c r="H283" s="89"/>
      <c r="I283" s="84"/>
      <c r="J283" s="85"/>
      <c r="K283" s="85"/>
      <c r="L283" s="85"/>
      <c r="M283" s="86"/>
      <c r="N283" s="1"/>
      <c r="O283" s="1"/>
      <c r="P283" s="1"/>
    </row>
    <row r="284" ht="13.5" thickBot="1"/>
    <row r="285" spans="2:13" ht="15.75" customHeight="1">
      <c r="B285" s="90" t="s">
        <v>370</v>
      </c>
      <c r="C285" s="91"/>
      <c r="D285" s="91"/>
      <c r="E285" s="91"/>
      <c r="F285" s="91"/>
      <c r="G285" s="91"/>
      <c r="H285" s="91"/>
      <c r="I285" s="92"/>
      <c r="J285" s="96" t="s">
        <v>50</v>
      </c>
      <c r="K285" s="97"/>
      <c r="L285" s="97"/>
      <c r="M285" s="98"/>
    </row>
    <row r="286" spans="2:13" ht="15.75" customHeight="1">
      <c r="B286" s="93"/>
      <c r="C286" s="94"/>
      <c r="D286" s="94"/>
      <c r="E286" s="94"/>
      <c r="F286" s="94"/>
      <c r="G286" s="94"/>
      <c r="H286" s="94"/>
      <c r="I286" s="95"/>
      <c r="J286" s="99"/>
      <c r="K286" s="100"/>
      <c r="L286" s="100"/>
      <c r="M286" s="101"/>
    </row>
    <row r="287" spans="2:13" ht="27.75" customHeight="1" thickBot="1">
      <c r="B287" s="105" t="s">
        <v>331</v>
      </c>
      <c r="C287" s="106"/>
      <c r="D287" s="106"/>
      <c r="E287" s="106"/>
      <c r="F287" s="106"/>
      <c r="G287" s="106"/>
      <c r="H287" s="106"/>
      <c r="I287" s="107"/>
      <c r="J287" s="102"/>
      <c r="K287" s="103"/>
      <c r="L287" s="103"/>
      <c r="M287" s="104"/>
    </row>
    <row r="288" spans="2:13" ht="13.5" thickBot="1">
      <c r="B288" s="16"/>
      <c r="C288" s="37"/>
      <c r="D288" s="12" t="s">
        <v>32</v>
      </c>
      <c r="E288" s="12" t="s">
        <v>39</v>
      </c>
      <c r="F288" s="12" t="s">
        <v>46</v>
      </c>
      <c r="G288" s="12" t="s">
        <v>22</v>
      </c>
      <c r="H288" s="13" t="s">
        <v>23</v>
      </c>
      <c r="I288" s="14" t="s">
        <v>34</v>
      </c>
      <c r="J288" s="17" t="s">
        <v>45</v>
      </c>
      <c r="K288" s="15" t="s">
        <v>33</v>
      </c>
      <c r="L288" s="10" t="s">
        <v>41</v>
      </c>
      <c r="M288" s="11" t="s">
        <v>42</v>
      </c>
    </row>
    <row r="289" spans="2:16" ht="113.25" customHeight="1">
      <c r="B289" s="20" t="s">
        <v>35</v>
      </c>
      <c r="C289" s="38" t="s">
        <v>24</v>
      </c>
      <c r="D289" s="21" t="s">
        <v>48</v>
      </c>
      <c r="E289" s="15" t="s">
        <v>56</v>
      </c>
      <c r="F289" s="15" t="s">
        <v>28</v>
      </c>
      <c r="G289" s="15" t="s">
        <v>27</v>
      </c>
      <c r="H289" s="10" t="s">
        <v>26</v>
      </c>
      <c r="I289" s="10" t="s">
        <v>30</v>
      </c>
      <c r="J289" s="10" t="s">
        <v>44</v>
      </c>
      <c r="K289" s="10" t="s">
        <v>25</v>
      </c>
      <c r="L289" s="22" t="s">
        <v>29</v>
      </c>
      <c r="M289" s="11" t="s">
        <v>31</v>
      </c>
      <c r="N289" s="1"/>
      <c r="O289" s="1"/>
      <c r="P289" s="1"/>
    </row>
    <row r="290" spans="2:16" ht="99.75" customHeight="1">
      <c r="B290" s="25" t="s">
        <v>43</v>
      </c>
      <c r="C290" s="46" t="s">
        <v>401</v>
      </c>
      <c r="D290" s="64"/>
      <c r="E290" s="25"/>
      <c r="F290" s="31" t="s">
        <v>295</v>
      </c>
      <c r="G290" s="31">
        <v>3</v>
      </c>
      <c r="H290" s="25"/>
      <c r="I290" s="59">
        <f>ROUND(G290*H290,2)</f>
        <v>0</v>
      </c>
      <c r="J290" s="60"/>
      <c r="K290" s="59">
        <f>ROUND(I290*J290,2)</f>
        <v>0</v>
      </c>
      <c r="L290" s="59">
        <f>ROUND(M290/G290,2)</f>
        <v>0</v>
      </c>
      <c r="M290" s="59">
        <f>ROUND(SUM(I290,K290),2)</f>
        <v>0</v>
      </c>
      <c r="N290" s="1"/>
      <c r="O290" s="1"/>
      <c r="P290" s="1"/>
    </row>
    <row r="291" spans="2:16" ht="119.25" customHeight="1">
      <c r="B291" s="25" t="s">
        <v>51</v>
      </c>
      <c r="C291" s="46" t="s">
        <v>8</v>
      </c>
      <c r="D291" s="65"/>
      <c r="E291" s="25"/>
      <c r="F291" s="31" t="s">
        <v>295</v>
      </c>
      <c r="G291" s="31">
        <v>4</v>
      </c>
      <c r="H291" s="25"/>
      <c r="I291" s="59">
        <f>ROUND(G291*H291,2)</f>
        <v>0</v>
      </c>
      <c r="J291" s="60"/>
      <c r="K291" s="59">
        <f>ROUND(I291*J291,2)</f>
        <v>0</v>
      </c>
      <c r="L291" s="59">
        <f>ROUND(M291/G291,2)</f>
        <v>0</v>
      </c>
      <c r="M291" s="59">
        <f>ROUND(SUM(I291,K291),2)</f>
        <v>0</v>
      </c>
      <c r="N291" s="1"/>
      <c r="O291" s="1"/>
      <c r="P291" s="1"/>
    </row>
    <row r="292" spans="2:16" ht="104.25" customHeight="1">
      <c r="B292" s="25" t="s">
        <v>52</v>
      </c>
      <c r="C292" s="46" t="s">
        <v>10</v>
      </c>
      <c r="D292" s="58"/>
      <c r="E292" s="25"/>
      <c r="F292" s="31" t="s">
        <v>295</v>
      </c>
      <c r="G292" s="31">
        <v>6</v>
      </c>
      <c r="H292" s="25"/>
      <c r="I292" s="59">
        <f>ROUND(G292*H292,2)</f>
        <v>0</v>
      </c>
      <c r="J292" s="60"/>
      <c r="K292" s="59">
        <f>ROUND(I292*J292,2)</f>
        <v>0</v>
      </c>
      <c r="L292" s="59">
        <f>ROUND(M292/G292,2)</f>
        <v>0</v>
      </c>
      <c r="M292" s="59">
        <f>ROUND(SUM(I292,K292),2)</f>
        <v>0</v>
      </c>
      <c r="N292" s="1"/>
      <c r="O292" s="1"/>
      <c r="P292" s="1"/>
    </row>
    <row r="293" spans="2:16" ht="105" customHeight="1">
      <c r="B293" s="25" t="s">
        <v>53</v>
      </c>
      <c r="C293" s="46" t="s">
        <v>402</v>
      </c>
      <c r="D293" s="65"/>
      <c r="E293" s="25"/>
      <c r="F293" s="31" t="s">
        <v>295</v>
      </c>
      <c r="G293" s="31">
        <v>6</v>
      </c>
      <c r="H293" s="25"/>
      <c r="I293" s="59">
        <f>ROUND(G293*H293,2)</f>
        <v>0</v>
      </c>
      <c r="J293" s="60"/>
      <c r="K293" s="59">
        <f>ROUND(I293*J293,2)</f>
        <v>0</v>
      </c>
      <c r="L293" s="59">
        <f>ROUND(M293/G293,2)</f>
        <v>0</v>
      </c>
      <c r="M293" s="59">
        <f>ROUND(SUM(I293,K293),2)</f>
        <v>0</v>
      </c>
      <c r="N293" s="1"/>
      <c r="O293" s="1"/>
      <c r="P293" s="1"/>
    </row>
    <row r="294" spans="2:18" ht="19.5" customHeight="1" thickBot="1">
      <c r="B294" s="108" t="s">
        <v>362</v>
      </c>
      <c r="C294" s="109"/>
      <c r="D294" s="109"/>
      <c r="E294" s="109"/>
      <c r="F294" s="109"/>
      <c r="G294" s="109"/>
      <c r="H294" s="26" t="s">
        <v>36</v>
      </c>
      <c r="I294" s="18">
        <f>SUM(I290:I290)</f>
        <v>0</v>
      </c>
      <c r="J294" s="19"/>
      <c r="K294" s="6"/>
      <c r="L294" s="2"/>
      <c r="M294" s="2"/>
      <c r="N294" s="1"/>
      <c r="O294" s="1"/>
      <c r="P294" s="1"/>
      <c r="R294" s="4"/>
    </row>
    <row r="295" spans="2:18" ht="19.5" customHeight="1" thickBot="1">
      <c r="B295" s="110"/>
      <c r="C295" s="110"/>
      <c r="D295" s="110"/>
      <c r="E295" s="110"/>
      <c r="F295" s="110"/>
      <c r="G295" s="110"/>
      <c r="H295" s="27"/>
      <c r="J295" s="7" t="s">
        <v>37</v>
      </c>
      <c r="K295" s="7">
        <f>SUM(K290:K294)</f>
        <v>0</v>
      </c>
      <c r="L295" s="3"/>
      <c r="M295" s="8"/>
      <c r="N295" s="1"/>
      <c r="O295" s="1"/>
      <c r="P295" s="1"/>
      <c r="R295" s="4"/>
    </row>
    <row r="296" spans="2:16" ht="28.5" customHeight="1" thickBot="1">
      <c r="B296" s="110"/>
      <c r="C296" s="110"/>
      <c r="D296" s="110"/>
      <c r="E296" s="110"/>
      <c r="F296" s="110"/>
      <c r="G296" s="110"/>
      <c r="H296" s="28"/>
      <c r="I296" s="5"/>
      <c r="J296" s="2"/>
      <c r="K296" s="2"/>
      <c r="L296" s="9" t="s">
        <v>38</v>
      </c>
      <c r="M296" s="9">
        <f>SUM(M290:M295)</f>
        <v>0</v>
      </c>
      <c r="N296" s="1"/>
      <c r="O296" s="1"/>
      <c r="P296" s="1"/>
    </row>
    <row r="297" spans="2:16" ht="21.75" customHeight="1">
      <c r="B297" s="75" t="s">
        <v>47</v>
      </c>
      <c r="C297" s="76"/>
      <c r="D297" s="76"/>
      <c r="E297" s="76"/>
      <c r="F297" s="76"/>
      <c r="G297" s="76"/>
      <c r="H297" s="77"/>
      <c r="I297" s="81" t="s">
        <v>40</v>
      </c>
      <c r="J297" s="82"/>
      <c r="K297" s="82"/>
      <c r="L297" s="82"/>
      <c r="M297" s="83"/>
      <c r="N297" s="1"/>
      <c r="O297" s="1"/>
      <c r="P297" s="1"/>
    </row>
    <row r="298" spans="2:16" ht="26.25" customHeight="1">
      <c r="B298" s="78"/>
      <c r="C298" s="79"/>
      <c r="D298" s="79"/>
      <c r="E298" s="79"/>
      <c r="F298" s="79"/>
      <c r="G298" s="79"/>
      <c r="H298" s="80"/>
      <c r="I298" s="81"/>
      <c r="J298" s="82"/>
      <c r="K298" s="82"/>
      <c r="L298" s="82"/>
      <c r="M298" s="83"/>
      <c r="N298" s="1"/>
      <c r="O298" s="1"/>
      <c r="P298" s="1"/>
    </row>
    <row r="299" spans="2:16" ht="59.25" customHeight="1">
      <c r="B299" s="87" t="s">
        <v>49</v>
      </c>
      <c r="C299" s="88"/>
      <c r="D299" s="88"/>
      <c r="E299" s="88"/>
      <c r="F299" s="88"/>
      <c r="G299" s="88"/>
      <c r="H299" s="89"/>
      <c r="I299" s="84"/>
      <c r="J299" s="85"/>
      <c r="K299" s="85"/>
      <c r="L299" s="85"/>
      <c r="M299" s="86"/>
      <c r="N299" s="1"/>
      <c r="O299" s="1"/>
      <c r="P299" s="1"/>
    </row>
    <row r="301" ht="13.5" thickBot="1"/>
    <row r="302" spans="2:13" ht="15.75" customHeight="1">
      <c r="B302" s="90" t="s">
        <v>72</v>
      </c>
      <c r="C302" s="91"/>
      <c r="D302" s="91"/>
      <c r="E302" s="91"/>
      <c r="F302" s="91"/>
      <c r="G302" s="91"/>
      <c r="H302" s="91"/>
      <c r="I302" s="92"/>
      <c r="J302" s="96" t="s">
        <v>50</v>
      </c>
      <c r="K302" s="97"/>
      <c r="L302" s="97"/>
      <c r="M302" s="98"/>
    </row>
    <row r="303" spans="2:13" ht="15.75" customHeight="1">
      <c r="B303" s="93"/>
      <c r="C303" s="94"/>
      <c r="D303" s="94"/>
      <c r="E303" s="94"/>
      <c r="F303" s="94"/>
      <c r="G303" s="94"/>
      <c r="H303" s="94"/>
      <c r="I303" s="95"/>
      <c r="J303" s="99"/>
      <c r="K303" s="100"/>
      <c r="L303" s="100"/>
      <c r="M303" s="101"/>
    </row>
    <row r="304" spans="2:13" ht="27.75" customHeight="1" thickBot="1">
      <c r="B304" s="105" t="s">
        <v>334</v>
      </c>
      <c r="C304" s="106"/>
      <c r="D304" s="106"/>
      <c r="E304" s="106"/>
      <c r="F304" s="106"/>
      <c r="G304" s="106"/>
      <c r="H304" s="106"/>
      <c r="I304" s="107"/>
      <c r="J304" s="102"/>
      <c r="K304" s="103"/>
      <c r="L304" s="103"/>
      <c r="M304" s="104"/>
    </row>
    <row r="305" spans="2:13" ht="13.5" thickBot="1">
      <c r="B305" s="16"/>
      <c r="C305" s="37"/>
      <c r="D305" s="12" t="s">
        <v>32</v>
      </c>
      <c r="E305" s="12" t="s">
        <v>39</v>
      </c>
      <c r="F305" s="12" t="s">
        <v>46</v>
      </c>
      <c r="G305" s="12" t="s">
        <v>22</v>
      </c>
      <c r="H305" s="13" t="s">
        <v>23</v>
      </c>
      <c r="I305" s="14" t="s">
        <v>34</v>
      </c>
      <c r="J305" s="17" t="s">
        <v>45</v>
      </c>
      <c r="K305" s="15" t="s">
        <v>33</v>
      </c>
      <c r="L305" s="10" t="s">
        <v>41</v>
      </c>
      <c r="M305" s="11" t="s">
        <v>42</v>
      </c>
    </row>
    <row r="306" spans="2:16" ht="113.25" customHeight="1">
      <c r="B306" s="20" t="s">
        <v>35</v>
      </c>
      <c r="C306" s="38" t="s">
        <v>24</v>
      </c>
      <c r="D306" s="21" t="s">
        <v>48</v>
      </c>
      <c r="E306" s="15" t="s">
        <v>56</v>
      </c>
      <c r="F306" s="15" t="s">
        <v>28</v>
      </c>
      <c r="G306" s="15" t="s">
        <v>27</v>
      </c>
      <c r="H306" s="10" t="s">
        <v>26</v>
      </c>
      <c r="I306" s="10" t="s">
        <v>30</v>
      </c>
      <c r="J306" s="10" t="s">
        <v>44</v>
      </c>
      <c r="K306" s="10" t="s">
        <v>25</v>
      </c>
      <c r="L306" s="22" t="s">
        <v>29</v>
      </c>
      <c r="M306" s="11" t="s">
        <v>31</v>
      </c>
      <c r="N306" s="1"/>
      <c r="O306" s="1"/>
      <c r="P306" s="1"/>
    </row>
    <row r="307" spans="2:16" ht="145.5" customHeight="1">
      <c r="B307" s="23" t="s">
        <v>43</v>
      </c>
      <c r="C307" s="51" t="s">
        <v>363</v>
      </c>
      <c r="D307" s="66"/>
      <c r="E307" s="23"/>
      <c r="F307" s="62" t="s">
        <v>295</v>
      </c>
      <c r="G307" s="31">
        <v>10</v>
      </c>
      <c r="H307" s="23"/>
      <c r="I307" s="5">
        <f>ROUND(G307*H307,2)</f>
        <v>0</v>
      </c>
      <c r="J307" s="24"/>
      <c r="K307" s="5">
        <f>ROUND(I307*J307,2)</f>
        <v>0</v>
      </c>
      <c r="L307" s="5">
        <f>ROUND(M307/G307,2)</f>
        <v>0</v>
      </c>
      <c r="M307" s="5">
        <f>ROUND(SUM(I307,K307),2)</f>
        <v>0</v>
      </c>
      <c r="N307" s="1"/>
      <c r="O307" s="1"/>
      <c r="P307" s="1"/>
    </row>
    <row r="308" spans="2:18" ht="19.5" customHeight="1" thickBot="1">
      <c r="B308" s="108"/>
      <c r="C308" s="109"/>
      <c r="D308" s="109"/>
      <c r="E308" s="109"/>
      <c r="F308" s="109"/>
      <c r="G308" s="109"/>
      <c r="H308" s="26" t="s">
        <v>36</v>
      </c>
      <c r="I308" s="18">
        <f>SUM(I307:I307)</f>
        <v>0</v>
      </c>
      <c r="J308" s="19"/>
      <c r="K308" s="6"/>
      <c r="L308" s="2"/>
      <c r="M308" s="2"/>
      <c r="N308" s="1"/>
      <c r="O308" s="1"/>
      <c r="P308" s="1"/>
      <c r="R308" s="4"/>
    </row>
    <row r="309" spans="2:18" ht="19.5" customHeight="1" thickBot="1">
      <c r="B309" s="110"/>
      <c r="C309" s="110"/>
      <c r="D309" s="110"/>
      <c r="E309" s="110"/>
      <c r="F309" s="110"/>
      <c r="G309" s="110"/>
      <c r="H309" s="27"/>
      <c r="J309" s="7" t="s">
        <v>37</v>
      </c>
      <c r="K309" s="7">
        <f>SUM(K307:K308)</f>
        <v>0</v>
      </c>
      <c r="L309" s="3"/>
      <c r="M309" s="8"/>
      <c r="N309" s="1"/>
      <c r="O309" s="1"/>
      <c r="P309" s="1"/>
      <c r="R309" s="4"/>
    </row>
    <row r="310" spans="2:16" ht="28.5" customHeight="1" thickBot="1">
      <c r="B310" s="110"/>
      <c r="C310" s="110"/>
      <c r="D310" s="110"/>
      <c r="E310" s="110"/>
      <c r="F310" s="110"/>
      <c r="G310" s="110"/>
      <c r="H310" s="28"/>
      <c r="I310" s="5"/>
      <c r="J310" s="2"/>
      <c r="K310" s="2"/>
      <c r="L310" s="9" t="s">
        <v>38</v>
      </c>
      <c r="M310" s="9">
        <f>SUM(M307:M309)</f>
        <v>0</v>
      </c>
      <c r="N310" s="1"/>
      <c r="O310" s="1"/>
      <c r="P310" s="1"/>
    </row>
    <row r="311" spans="2:16" ht="21.75" customHeight="1">
      <c r="B311" s="75" t="s">
        <v>47</v>
      </c>
      <c r="C311" s="76"/>
      <c r="D311" s="76"/>
      <c r="E311" s="76"/>
      <c r="F311" s="76"/>
      <c r="G311" s="76"/>
      <c r="H311" s="77"/>
      <c r="I311" s="81" t="s">
        <v>40</v>
      </c>
      <c r="J311" s="82"/>
      <c r="K311" s="82"/>
      <c r="L311" s="82"/>
      <c r="M311" s="83"/>
      <c r="N311" s="1"/>
      <c r="O311" s="1"/>
      <c r="P311" s="1"/>
    </row>
    <row r="312" spans="2:16" ht="26.25" customHeight="1">
      <c r="B312" s="78"/>
      <c r="C312" s="79"/>
      <c r="D312" s="79"/>
      <c r="E312" s="79"/>
      <c r="F312" s="79"/>
      <c r="G312" s="79"/>
      <c r="H312" s="80"/>
      <c r="I312" s="81"/>
      <c r="J312" s="82"/>
      <c r="K312" s="82"/>
      <c r="L312" s="82"/>
      <c r="M312" s="83"/>
      <c r="N312" s="1"/>
      <c r="O312" s="1"/>
      <c r="P312" s="1"/>
    </row>
    <row r="313" spans="2:16" ht="59.25" customHeight="1">
      <c r="B313" s="87" t="s">
        <v>49</v>
      </c>
      <c r="C313" s="88"/>
      <c r="D313" s="88"/>
      <c r="E313" s="88"/>
      <c r="F313" s="88"/>
      <c r="G313" s="88"/>
      <c r="H313" s="89"/>
      <c r="I313" s="84"/>
      <c r="J313" s="85"/>
      <c r="K313" s="85"/>
      <c r="L313" s="85"/>
      <c r="M313" s="86"/>
      <c r="N313" s="1"/>
      <c r="O313" s="1"/>
      <c r="P313" s="1"/>
    </row>
    <row r="315" ht="13.5" thickBot="1"/>
    <row r="316" spans="2:13" ht="15.75" customHeight="1">
      <c r="B316" s="90" t="s">
        <v>370</v>
      </c>
      <c r="C316" s="91"/>
      <c r="D316" s="91"/>
      <c r="E316" s="91"/>
      <c r="F316" s="91"/>
      <c r="G316" s="91"/>
      <c r="H316" s="91"/>
      <c r="I316" s="92"/>
      <c r="J316" s="96" t="s">
        <v>50</v>
      </c>
      <c r="K316" s="97"/>
      <c r="L316" s="97"/>
      <c r="M316" s="98"/>
    </row>
    <row r="317" spans="2:13" ht="15.75" customHeight="1">
      <c r="B317" s="93"/>
      <c r="C317" s="94"/>
      <c r="D317" s="94"/>
      <c r="E317" s="94"/>
      <c r="F317" s="94"/>
      <c r="G317" s="94"/>
      <c r="H317" s="94"/>
      <c r="I317" s="95"/>
      <c r="J317" s="99"/>
      <c r="K317" s="100"/>
      <c r="L317" s="100"/>
      <c r="M317" s="101"/>
    </row>
    <row r="318" spans="2:13" ht="27.75" customHeight="1" thickBot="1">
      <c r="B318" s="105" t="s">
        <v>335</v>
      </c>
      <c r="C318" s="106"/>
      <c r="D318" s="106"/>
      <c r="E318" s="106"/>
      <c r="F318" s="106"/>
      <c r="G318" s="106"/>
      <c r="H318" s="106"/>
      <c r="I318" s="107"/>
      <c r="J318" s="102"/>
      <c r="K318" s="103"/>
      <c r="L318" s="103"/>
      <c r="M318" s="104"/>
    </row>
    <row r="319" spans="2:13" ht="13.5" thickBot="1">
      <c r="B319" s="16"/>
      <c r="C319" s="37"/>
      <c r="D319" s="12" t="s">
        <v>32</v>
      </c>
      <c r="E319" s="12" t="s">
        <v>39</v>
      </c>
      <c r="F319" s="12" t="s">
        <v>46</v>
      </c>
      <c r="G319" s="12" t="s">
        <v>22</v>
      </c>
      <c r="H319" s="13" t="s">
        <v>23</v>
      </c>
      <c r="I319" s="14" t="s">
        <v>34</v>
      </c>
      <c r="J319" s="17" t="s">
        <v>45</v>
      </c>
      <c r="K319" s="15" t="s">
        <v>33</v>
      </c>
      <c r="L319" s="10" t="s">
        <v>41</v>
      </c>
      <c r="M319" s="11" t="s">
        <v>42</v>
      </c>
    </row>
    <row r="320" spans="2:16" ht="113.25" customHeight="1">
      <c r="B320" s="20" t="s">
        <v>35</v>
      </c>
      <c r="C320" s="38" t="s">
        <v>24</v>
      </c>
      <c r="D320" s="21" t="s">
        <v>48</v>
      </c>
      <c r="E320" s="15" t="s">
        <v>56</v>
      </c>
      <c r="F320" s="15" t="s">
        <v>28</v>
      </c>
      <c r="G320" s="15" t="s">
        <v>27</v>
      </c>
      <c r="H320" s="10" t="s">
        <v>26</v>
      </c>
      <c r="I320" s="10" t="s">
        <v>30</v>
      </c>
      <c r="J320" s="10" t="s">
        <v>44</v>
      </c>
      <c r="K320" s="10" t="s">
        <v>25</v>
      </c>
      <c r="L320" s="22" t="s">
        <v>29</v>
      </c>
      <c r="M320" s="11" t="s">
        <v>31</v>
      </c>
      <c r="N320" s="1"/>
      <c r="O320" s="1"/>
      <c r="P320" s="1"/>
    </row>
    <row r="321" spans="2:16" ht="58.5" customHeight="1">
      <c r="B321" s="23" t="s">
        <v>43</v>
      </c>
      <c r="C321" s="51" t="s">
        <v>337</v>
      </c>
      <c r="D321" s="30"/>
      <c r="E321" s="23"/>
      <c r="F321" s="63" t="s">
        <v>138</v>
      </c>
      <c r="G321" s="63">
        <v>8730</v>
      </c>
      <c r="H321" s="23"/>
      <c r="I321" s="5">
        <f>ROUND(G321*H321,2)</f>
        <v>0</v>
      </c>
      <c r="J321" s="24"/>
      <c r="K321" s="5">
        <f>ROUND(I321*J321,2)</f>
        <v>0</v>
      </c>
      <c r="L321" s="5">
        <f>ROUND(M321/G321,2)</f>
        <v>0</v>
      </c>
      <c r="M321" s="5">
        <f>ROUND(SUM(I321,K321),2)</f>
        <v>0</v>
      </c>
      <c r="N321" s="1"/>
      <c r="O321" s="1"/>
      <c r="P321" s="1"/>
    </row>
    <row r="322" spans="2:16" ht="58.5" customHeight="1">
      <c r="B322" s="23" t="s">
        <v>51</v>
      </c>
      <c r="C322" s="51" t="s">
        <v>338</v>
      </c>
      <c r="D322" s="30"/>
      <c r="E322" s="23"/>
      <c r="F322" s="63" t="s">
        <v>323</v>
      </c>
      <c r="G322" s="63">
        <v>1000</v>
      </c>
      <c r="H322" s="23"/>
      <c r="I322" s="5">
        <f aca="true" t="shared" si="32" ref="I322:I334">ROUND(G322*H322,2)</f>
        <v>0</v>
      </c>
      <c r="J322" s="24"/>
      <c r="K322" s="5">
        <f aca="true" t="shared" si="33" ref="K322:K334">ROUND(I322*J322,2)</f>
        <v>0</v>
      </c>
      <c r="L322" s="5">
        <f aca="true" t="shared" si="34" ref="L322:L334">ROUND(M322/G322,2)</f>
        <v>0</v>
      </c>
      <c r="M322" s="5">
        <f aca="true" t="shared" si="35" ref="M322:M334">ROUND(SUM(I322,K322),2)</f>
        <v>0</v>
      </c>
      <c r="N322" s="1"/>
      <c r="O322" s="1"/>
      <c r="P322" s="1"/>
    </row>
    <row r="323" spans="2:16" ht="47.25" customHeight="1">
      <c r="B323" s="23" t="s">
        <v>52</v>
      </c>
      <c r="C323" s="51" t="s">
        <v>339</v>
      </c>
      <c r="D323" s="30"/>
      <c r="E323" s="23"/>
      <c r="F323" s="63" t="s">
        <v>323</v>
      </c>
      <c r="G323" s="63">
        <v>60</v>
      </c>
      <c r="H323" s="23"/>
      <c r="I323" s="5">
        <f t="shared" si="32"/>
        <v>0</v>
      </c>
      <c r="J323" s="24"/>
      <c r="K323" s="5">
        <f t="shared" si="33"/>
        <v>0</v>
      </c>
      <c r="L323" s="5">
        <f t="shared" si="34"/>
        <v>0</v>
      </c>
      <c r="M323" s="5">
        <f t="shared" si="35"/>
        <v>0</v>
      </c>
      <c r="N323" s="1"/>
      <c r="O323" s="1"/>
      <c r="P323" s="1"/>
    </row>
    <row r="324" spans="2:16" ht="48.75" customHeight="1">
      <c r="B324" s="23" t="s">
        <v>53</v>
      </c>
      <c r="C324" s="51" t="s">
        <v>340</v>
      </c>
      <c r="D324" s="29"/>
      <c r="E324" s="23"/>
      <c r="F324" s="63" t="s">
        <v>323</v>
      </c>
      <c r="G324" s="63">
        <v>420</v>
      </c>
      <c r="H324" s="23"/>
      <c r="I324" s="5">
        <f t="shared" si="32"/>
        <v>0</v>
      </c>
      <c r="J324" s="24"/>
      <c r="K324" s="5">
        <f t="shared" si="33"/>
        <v>0</v>
      </c>
      <c r="L324" s="5">
        <f t="shared" si="34"/>
        <v>0</v>
      </c>
      <c r="M324" s="5">
        <f t="shared" si="35"/>
        <v>0</v>
      </c>
      <c r="N324" s="1"/>
      <c r="O324" s="1"/>
      <c r="P324" s="1"/>
    </row>
    <row r="325" spans="2:16" ht="63" customHeight="1">
      <c r="B325" s="23" t="s">
        <v>54</v>
      </c>
      <c r="C325" s="51" t="s">
        <v>0</v>
      </c>
      <c r="D325" s="29"/>
      <c r="E325" s="23"/>
      <c r="F325" s="63" t="s">
        <v>323</v>
      </c>
      <c r="G325" s="63">
        <v>200</v>
      </c>
      <c r="H325" s="23"/>
      <c r="I325" s="5">
        <f t="shared" si="32"/>
        <v>0</v>
      </c>
      <c r="J325" s="24"/>
      <c r="K325" s="5">
        <f t="shared" si="33"/>
        <v>0</v>
      </c>
      <c r="L325" s="5">
        <f t="shared" si="34"/>
        <v>0</v>
      </c>
      <c r="M325" s="5">
        <f t="shared" si="35"/>
        <v>0</v>
      </c>
      <c r="N325" s="1"/>
      <c r="O325" s="1"/>
      <c r="P325" s="1"/>
    </row>
    <row r="326" spans="2:16" ht="65.25" customHeight="1">
      <c r="B326" s="23" t="s">
        <v>55</v>
      </c>
      <c r="C326" s="51" t="s">
        <v>1</v>
      </c>
      <c r="D326" s="29"/>
      <c r="E326" s="23"/>
      <c r="F326" s="63" t="s">
        <v>323</v>
      </c>
      <c r="G326" s="63">
        <v>200</v>
      </c>
      <c r="H326" s="23"/>
      <c r="I326" s="5">
        <f t="shared" si="32"/>
        <v>0</v>
      </c>
      <c r="J326" s="24"/>
      <c r="K326" s="5">
        <f t="shared" si="33"/>
        <v>0</v>
      </c>
      <c r="L326" s="5">
        <f t="shared" si="34"/>
        <v>0</v>
      </c>
      <c r="M326" s="5">
        <f t="shared" si="35"/>
        <v>0</v>
      </c>
      <c r="N326" s="1"/>
      <c r="O326" s="1"/>
      <c r="P326" s="1"/>
    </row>
    <row r="327" spans="2:16" ht="48.75" customHeight="1">
      <c r="B327" s="23" t="s">
        <v>57</v>
      </c>
      <c r="C327" s="51" t="s">
        <v>341</v>
      </c>
      <c r="D327" s="29"/>
      <c r="E327" s="23"/>
      <c r="F327" s="63" t="s">
        <v>323</v>
      </c>
      <c r="G327" s="63">
        <v>96</v>
      </c>
      <c r="H327" s="23"/>
      <c r="I327" s="5">
        <f t="shared" si="32"/>
        <v>0</v>
      </c>
      <c r="J327" s="24"/>
      <c r="K327" s="5">
        <f t="shared" si="33"/>
        <v>0</v>
      </c>
      <c r="L327" s="5">
        <f t="shared" si="34"/>
        <v>0</v>
      </c>
      <c r="M327" s="5">
        <f t="shared" si="35"/>
        <v>0</v>
      </c>
      <c r="N327" s="1"/>
      <c r="O327" s="1"/>
      <c r="P327" s="1"/>
    </row>
    <row r="328" spans="2:16" ht="48.75" customHeight="1">
      <c r="B328" s="23" t="s">
        <v>58</v>
      </c>
      <c r="C328" s="51" t="s">
        <v>342</v>
      </c>
      <c r="D328" s="29"/>
      <c r="E328" s="23"/>
      <c r="F328" s="63" t="s">
        <v>323</v>
      </c>
      <c r="G328" s="63">
        <v>4</v>
      </c>
      <c r="H328" s="23"/>
      <c r="I328" s="5">
        <f t="shared" si="32"/>
        <v>0</v>
      </c>
      <c r="J328" s="24"/>
      <c r="K328" s="5">
        <f t="shared" si="33"/>
        <v>0</v>
      </c>
      <c r="L328" s="5">
        <f t="shared" si="34"/>
        <v>0</v>
      </c>
      <c r="M328" s="5">
        <f t="shared" si="35"/>
        <v>0</v>
      </c>
      <c r="N328" s="1"/>
      <c r="O328" s="1"/>
      <c r="P328" s="1"/>
    </row>
    <row r="329" spans="2:16" ht="48.75" customHeight="1">
      <c r="B329" s="23" t="s">
        <v>59</v>
      </c>
      <c r="C329" s="51" t="s">
        <v>343</v>
      </c>
      <c r="D329" s="29"/>
      <c r="E329" s="23"/>
      <c r="F329" s="63" t="s">
        <v>323</v>
      </c>
      <c r="G329" s="63">
        <v>17</v>
      </c>
      <c r="H329" s="23"/>
      <c r="I329" s="5">
        <f t="shared" si="32"/>
        <v>0</v>
      </c>
      <c r="J329" s="24"/>
      <c r="K329" s="5">
        <f t="shared" si="33"/>
        <v>0</v>
      </c>
      <c r="L329" s="5">
        <f t="shared" si="34"/>
        <v>0</v>
      </c>
      <c r="M329" s="5">
        <f t="shared" si="35"/>
        <v>0</v>
      </c>
      <c r="N329" s="1"/>
      <c r="O329" s="1"/>
      <c r="P329" s="1"/>
    </row>
    <row r="330" spans="2:16" ht="73.5" customHeight="1">
      <c r="B330" s="23" t="s">
        <v>60</v>
      </c>
      <c r="C330" s="51" t="s">
        <v>6</v>
      </c>
      <c r="D330" s="29"/>
      <c r="E330" s="23"/>
      <c r="F330" s="111" t="s">
        <v>2</v>
      </c>
      <c r="G330" s="63">
        <v>4</v>
      </c>
      <c r="H330" s="23"/>
      <c r="I330" s="5">
        <f t="shared" si="32"/>
        <v>0</v>
      </c>
      <c r="J330" s="24"/>
      <c r="K330" s="5">
        <f t="shared" si="33"/>
        <v>0</v>
      </c>
      <c r="L330" s="5">
        <f t="shared" si="34"/>
        <v>0</v>
      </c>
      <c r="M330" s="5">
        <f t="shared" si="35"/>
        <v>0</v>
      </c>
      <c r="N330" s="1"/>
      <c r="O330" s="1"/>
      <c r="P330" s="1"/>
    </row>
    <row r="331" spans="2:16" ht="51" customHeight="1">
      <c r="B331" s="23" t="s">
        <v>61</v>
      </c>
      <c r="C331" s="51" t="s">
        <v>344</v>
      </c>
      <c r="D331" s="29"/>
      <c r="E331" s="23"/>
      <c r="F331" s="63" t="s">
        <v>323</v>
      </c>
      <c r="G331" s="63">
        <v>2</v>
      </c>
      <c r="H331" s="23"/>
      <c r="I331" s="5">
        <f t="shared" si="32"/>
        <v>0</v>
      </c>
      <c r="J331" s="24"/>
      <c r="K331" s="5">
        <f t="shared" si="33"/>
        <v>0</v>
      </c>
      <c r="L331" s="5">
        <f t="shared" si="34"/>
        <v>0</v>
      </c>
      <c r="M331" s="5">
        <f t="shared" si="35"/>
        <v>0</v>
      </c>
      <c r="N331" s="1"/>
      <c r="O331" s="1"/>
      <c r="P331" s="1"/>
    </row>
    <row r="332" spans="2:16" ht="54" customHeight="1">
      <c r="B332" s="23" t="s">
        <v>62</v>
      </c>
      <c r="C332" s="51" t="s">
        <v>345</v>
      </c>
      <c r="D332" s="29"/>
      <c r="E332" s="23"/>
      <c r="F332" s="63" t="s">
        <v>323</v>
      </c>
      <c r="G332" s="63">
        <v>190</v>
      </c>
      <c r="H332" s="23"/>
      <c r="I332" s="5">
        <f t="shared" si="32"/>
        <v>0</v>
      </c>
      <c r="J332" s="24"/>
      <c r="K332" s="5">
        <f t="shared" si="33"/>
        <v>0</v>
      </c>
      <c r="L332" s="5">
        <f t="shared" si="34"/>
        <v>0</v>
      </c>
      <c r="M332" s="5">
        <f t="shared" si="35"/>
        <v>0</v>
      </c>
      <c r="N332" s="1"/>
      <c r="O332" s="1"/>
      <c r="P332" s="1"/>
    </row>
    <row r="333" spans="2:16" ht="54" customHeight="1">
      <c r="B333" s="23" t="s">
        <v>63</v>
      </c>
      <c r="C333" s="51" t="s">
        <v>346</v>
      </c>
      <c r="D333" s="29"/>
      <c r="E333" s="23"/>
      <c r="F333" s="63" t="s">
        <v>348</v>
      </c>
      <c r="G333" s="63">
        <v>260</v>
      </c>
      <c r="H333" s="23"/>
      <c r="I333" s="5">
        <f t="shared" si="32"/>
        <v>0</v>
      </c>
      <c r="J333" s="24"/>
      <c r="K333" s="5">
        <f t="shared" si="33"/>
        <v>0</v>
      </c>
      <c r="L333" s="5">
        <f t="shared" si="34"/>
        <v>0</v>
      </c>
      <c r="M333" s="5">
        <f t="shared" si="35"/>
        <v>0</v>
      </c>
      <c r="N333" s="1"/>
      <c r="O333" s="1"/>
      <c r="P333" s="1"/>
    </row>
    <row r="334" spans="2:16" ht="54.75" customHeight="1">
      <c r="B334" s="23" t="s">
        <v>64</v>
      </c>
      <c r="C334" s="51" t="s">
        <v>347</v>
      </c>
      <c r="D334" s="29"/>
      <c r="E334" s="23"/>
      <c r="F334" s="63" t="s">
        <v>348</v>
      </c>
      <c r="G334" s="63">
        <v>4</v>
      </c>
      <c r="H334" s="23"/>
      <c r="I334" s="5">
        <f t="shared" si="32"/>
        <v>0</v>
      </c>
      <c r="J334" s="24"/>
      <c r="K334" s="5">
        <f t="shared" si="33"/>
        <v>0</v>
      </c>
      <c r="L334" s="5">
        <f t="shared" si="34"/>
        <v>0</v>
      </c>
      <c r="M334" s="5">
        <f t="shared" si="35"/>
        <v>0</v>
      </c>
      <c r="N334" s="1"/>
      <c r="O334" s="1"/>
      <c r="P334" s="1"/>
    </row>
    <row r="335" spans="2:18" ht="30" customHeight="1" thickBot="1">
      <c r="B335" s="108" t="s">
        <v>410</v>
      </c>
      <c r="C335" s="109"/>
      <c r="D335" s="109"/>
      <c r="E335" s="109"/>
      <c r="F335" s="109"/>
      <c r="G335" s="109"/>
      <c r="H335" s="26" t="s">
        <v>36</v>
      </c>
      <c r="I335" s="18">
        <f>SUM(I321:I334)</f>
        <v>0</v>
      </c>
      <c r="J335" s="19"/>
      <c r="K335" s="6"/>
      <c r="L335" s="2"/>
      <c r="M335" s="2"/>
      <c r="N335" s="1"/>
      <c r="O335" s="1"/>
      <c r="P335" s="1"/>
      <c r="R335" s="4"/>
    </row>
    <row r="336" spans="2:18" ht="36" customHeight="1" thickBot="1">
      <c r="B336" s="110"/>
      <c r="C336" s="110"/>
      <c r="D336" s="110"/>
      <c r="E336" s="110"/>
      <c r="F336" s="110"/>
      <c r="G336" s="110"/>
      <c r="H336" s="27"/>
      <c r="J336" s="7" t="s">
        <v>37</v>
      </c>
      <c r="K336" s="7">
        <f>SUM(K321:K335)</f>
        <v>0</v>
      </c>
      <c r="L336" s="3"/>
      <c r="M336" s="8"/>
      <c r="N336" s="1"/>
      <c r="O336" s="1"/>
      <c r="P336" s="1"/>
      <c r="R336" s="4"/>
    </row>
    <row r="337" spans="2:16" ht="81.75" customHeight="1" thickBot="1">
      <c r="B337" s="110"/>
      <c r="C337" s="110"/>
      <c r="D337" s="110"/>
      <c r="E337" s="110"/>
      <c r="F337" s="110"/>
      <c r="G337" s="110"/>
      <c r="H337" s="28"/>
      <c r="I337" s="5"/>
      <c r="J337" s="2"/>
      <c r="K337" s="2"/>
      <c r="L337" s="9" t="s">
        <v>38</v>
      </c>
      <c r="M337" s="9">
        <f>SUM(M321:M336)</f>
        <v>0</v>
      </c>
      <c r="N337" s="1"/>
      <c r="O337" s="1"/>
      <c r="P337" s="1"/>
    </row>
    <row r="338" spans="2:16" ht="21.75" customHeight="1">
      <c r="B338" s="75" t="s">
        <v>47</v>
      </c>
      <c r="C338" s="76"/>
      <c r="D338" s="76"/>
      <c r="E338" s="76"/>
      <c r="F338" s="76"/>
      <c r="G338" s="76"/>
      <c r="H338" s="77"/>
      <c r="I338" s="81" t="s">
        <v>40</v>
      </c>
      <c r="J338" s="82"/>
      <c r="K338" s="82"/>
      <c r="L338" s="82"/>
      <c r="M338" s="83"/>
      <c r="N338" s="1"/>
      <c r="O338" s="1"/>
      <c r="P338" s="1"/>
    </row>
    <row r="339" spans="2:16" ht="26.25" customHeight="1">
      <c r="B339" s="78"/>
      <c r="C339" s="79"/>
      <c r="D339" s="79"/>
      <c r="E339" s="79"/>
      <c r="F339" s="79"/>
      <c r="G339" s="79"/>
      <c r="H339" s="80"/>
      <c r="I339" s="81"/>
      <c r="J339" s="82"/>
      <c r="K339" s="82"/>
      <c r="L339" s="82"/>
      <c r="M339" s="83"/>
      <c r="N339" s="1"/>
      <c r="O339" s="1"/>
      <c r="P339" s="1"/>
    </row>
    <row r="340" spans="2:16" ht="59.25" customHeight="1">
      <c r="B340" s="87" t="s">
        <v>49</v>
      </c>
      <c r="C340" s="88"/>
      <c r="D340" s="88"/>
      <c r="E340" s="88"/>
      <c r="F340" s="88"/>
      <c r="G340" s="88"/>
      <c r="H340" s="89"/>
      <c r="I340" s="84"/>
      <c r="J340" s="85"/>
      <c r="K340" s="85"/>
      <c r="L340" s="85"/>
      <c r="M340" s="86"/>
      <c r="N340" s="1"/>
      <c r="O340" s="1"/>
      <c r="P340" s="1"/>
    </row>
    <row r="342" ht="13.5" thickBot="1"/>
    <row r="343" spans="2:13" ht="15.75" customHeight="1">
      <c r="B343" s="90" t="s">
        <v>370</v>
      </c>
      <c r="C343" s="91"/>
      <c r="D343" s="91"/>
      <c r="E343" s="91"/>
      <c r="F343" s="91"/>
      <c r="G343" s="91"/>
      <c r="H343" s="91"/>
      <c r="I343" s="92"/>
      <c r="J343" s="96" t="s">
        <v>50</v>
      </c>
      <c r="K343" s="97"/>
      <c r="L343" s="97"/>
      <c r="M343" s="98"/>
    </row>
    <row r="344" spans="2:13" ht="15.75" customHeight="1">
      <c r="B344" s="93"/>
      <c r="C344" s="94"/>
      <c r="D344" s="94"/>
      <c r="E344" s="94"/>
      <c r="F344" s="94"/>
      <c r="G344" s="94"/>
      <c r="H344" s="94"/>
      <c r="I344" s="95"/>
      <c r="J344" s="99"/>
      <c r="K344" s="100"/>
      <c r="L344" s="100"/>
      <c r="M344" s="101"/>
    </row>
    <row r="345" spans="2:13" ht="27.75" customHeight="1" thickBot="1">
      <c r="B345" s="105" t="s">
        <v>336</v>
      </c>
      <c r="C345" s="106"/>
      <c r="D345" s="106"/>
      <c r="E345" s="106"/>
      <c r="F345" s="106"/>
      <c r="G345" s="106"/>
      <c r="H345" s="106"/>
      <c r="I345" s="107"/>
      <c r="J345" s="102"/>
      <c r="K345" s="103"/>
      <c r="L345" s="103"/>
      <c r="M345" s="104"/>
    </row>
    <row r="346" spans="2:13" ht="13.5" thickBot="1">
      <c r="B346" s="16"/>
      <c r="C346" s="37"/>
      <c r="D346" s="12" t="s">
        <v>32</v>
      </c>
      <c r="E346" s="12" t="s">
        <v>39</v>
      </c>
      <c r="F346" s="12" t="s">
        <v>46</v>
      </c>
      <c r="G346" s="12" t="s">
        <v>22</v>
      </c>
      <c r="H346" s="13" t="s">
        <v>23</v>
      </c>
      <c r="I346" s="14" t="s">
        <v>34</v>
      </c>
      <c r="J346" s="17" t="s">
        <v>45</v>
      </c>
      <c r="K346" s="15" t="s">
        <v>33</v>
      </c>
      <c r="L346" s="10" t="s">
        <v>41</v>
      </c>
      <c r="M346" s="11" t="s">
        <v>42</v>
      </c>
    </row>
    <row r="347" spans="2:16" ht="113.25" customHeight="1" thickBot="1">
      <c r="B347" s="20" t="s">
        <v>35</v>
      </c>
      <c r="C347" s="38" t="s">
        <v>24</v>
      </c>
      <c r="D347" s="21" t="s">
        <v>48</v>
      </c>
      <c r="E347" s="15" t="s">
        <v>56</v>
      </c>
      <c r="F347" s="15" t="s">
        <v>28</v>
      </c>
      <c r="G347" s="15" t="s">
        <v>27</v>
      </c>
      <c r="H347" s="10" t="s">
        <v>26</v>
      </c>
      <c r="I347" s="10" t="s">
        <v>30</v>
      </c>
      <c r="J347" s="10" t="s">
        <v>44</v>
      </c>
      <c r="K347" s="10" t="s">
        <v>25</v>
      </c>
      <c r="L347" s="22" t="s">
        <v>29</v>
      </c>
      <c r="M347" s="11" t="s">
        <v>31</v>
      </c>
      <c r="N347" s="1"/>
      <c r="O347" s="1"/>
      <c r="P347" s="1"/>
    </row>
    <row r="348" spans="2:16" ht="58.5" customHeight="1" thickBot="1">
      <c r="B348" s="23" t="s">
        <v>43</v>
      </c>
      <c r="C348" s="44" t="s">
        <v>351</v>
      </c>
      <c r="D348" s="30"/>
      <c r="E348" s="23"/>
      <c r="F348" s="61" t="s">
        <v>323</v>
      </c>
      <c r="G348" s="45">
        <v>1170</v>
      </c>
      <c r="H348" s="23"/>
      <c r="I348" s="5">
        <f>ROUND(G348*H348,2)</f>
        <v>0</v>
      </c>
      <c r="J348" s="24"/>
      <c r="K348" s="5">
        <f>ROUND(I348*J348,2)</f>
        <v>0</v>
      </c>
      <c r="L348" s="5">
        <f>ROUND(M348/G348,2)</f>
        <v>0</v>
      </c>
      <c r="M348" s="5">
        <f>ROUND(SUM(I348,K348),2)</f>
        <v>0</v>
      </c>
      <c r="N348" s="1"/>
      <c r="O348" s="1"/>
      <c r="P348" s="1"/>
    </row>
    <row r="349" spans="2:18" ht="19.5" customHeight="1" thickBot="1">
      <c r="B349" s="108" t="s">
        <v>21</v>
      </c>
      <c r="C349" s="109"/>
      <c r="D349" s="109"/>
      <c r="E349" s="109"/>
      <c r="F349" s="109"/>
      <c r="G349" s="109"/>
      <c r="H349" s="26" t="s">
        <v>36</v>
      </c>
      <c r="I349" s="18">
        <f>SUM(I348:I348)</f>
        <v>0</v>
      </c>
      <c r="J349" s="19"/>
      <c r="K349" s="6"/>
      <c r="L349" s="2"/>
      <c r="M349" s="2"/>
      <c r="N349" s="1"/>
      <c r="O349" s="1"/>
      <c r="P349" s="1"/>
      <c r="R349" s="4"/>
    </row>
    <row r="350" spans="2:18" ht="19.5" customHeight="1" thickBot="1">
      <c r="B350" s="110"/>
      <c r="C350" s="110"/>
      <c r="D350" s="110"/>
      <c r="E350" s="110"/>
      <c r="F350" s="110"/>
      <c r="G350" s="110"/>
      <c r="H350" s="27"/>
      <c r="J350" s="7" t="s">
        <v>37</v>
      </c>
      <c r="K350" s="7">
        <f>SUM(K348:K349)</f>
        <v>0</v>
      </c>
      <c r="L350" s="3"/>
      <c r="M350" s="8"/>
      <c r="N350" s="1"/>
      <c r="O350" s="1"/>
      <c r="P350" s="1"/>
      <c r="R350" s="4"/>
    </row>
    <row r="351" spans="2:16" ht="28.5" customHeight="1" thickBot="1">
      <c r="B351" s="110"/>
      <c r="C351" s="110"/>
      <c r="D351" s="110"/>
      <c r="E351" s="110"/>
      <c r="F351" s="110"/>
      <c r="G351" s="110"/>
      <c r="H351" s="28"/>
      <c r="I351" s="5"/>
      <c r="J351" s="2"/>
      <c r="K351" s="2"/>
      <c r="L351" s="9" t="s">
        <v>38</v>
      </c>
      <c r="M351" s="9">
        <f>SUM(M348:M350)</f>
        <v>0</v>
      </c>
      <c r="N351" s="1"/>
      <c r="O351" s="1"/>
      <c r="P351" s="1"/>
    </row>
    <row r="352" spans="2:16" ht="21.75" customHeight="1">
      <c r="B352" s="75" t="s">
        <v>47</v>
      </c>
      <c r="C352" s="76"/>
      <c r="D352" s="76"/>
      <c r="E352" s="76"/>
      <c r="F352" s="76"/>
      <c r="G352" s="76"/>
      <c r="H352" s="77"/>
      <c r="I352" s="81" t="s">
        <v>40</v>
      </c>
      <c r="J352" s="82"/>
      <c r="K352" s="82"/>
      <c r="L352" s="82"/>
      <c r="M352" s="83"/>
      <c r="N352" s="1"/>
      <c r="O352" s="1"/>
      <c r="P352" s="1"/>
    </row>
    <row r="353" spans="2:16" ht="26.25" customHeight="1">
      <c r="B353" s="78"/>
      <c r="C353" s="79"/>
      <c r="D353" s="79"/>
      <c r="E353" s="79"/>
      <c r="F353" s="79"/>
      <c r="G353" s="79"/>
      <c r="H353" s="80"/>
      <c r="I353" s="81"/>
      <c r="J353" s="82"/>
      <c r="K353" s="82"/>
      <c r="L353" s="82"/>
      <c r="M353" s="83"/>
      <c r="N353" s="1"/>
      <c r="O353" s="1"/>
      <c r="P353" s="1"/>
    </row>
    <row r="354" spans="2:16" ht="59.25" customHeight="1">
      <c r="B354" s="87" t="s">
        <v>49</v>
      </c>
      <c r="C354" s="88"/>
      <c r="D354" s="88"/>
      <c r="E354" s="88"/>
      <c r="F354" s="88"/>
      <c r="G354" s="88"/>
      <c r="H354" s="89"/>
      <c r="I354" s="84"/>
      <c r="J354" s="85"/>
      <c r="K354" s="85"/>
      <c r="L354" s="85"/>
      <c r="M354" s="86"/>
      <c r="N354" s="1"/>
      <c r="O354" s="1"/>
      <c r="P354" s="1"/>
    </row>
    <row r="355" ht="13.5" thickBot="1"/>
    <row r="356" spans="2:13" ht="15.75" customHeight="1">
      <c r="B356" s="90" t="s">
        <v>370</v>
      </c>
      <c r="C356" s="91"/>
      <c r="D356" s="91"/>
      <c r="E356" s="91"/>
      <c r="F356" s="91"/>
      <c r="G356" s="91"/>
      <c r="H356" s="91"/>
      <c r="I356" s="92"/>
      <c r="J356" s="96" t="s">
        <v>50</v>
      </c>
      <c r="K356" s="97"/>
      <c r="L356" s="97"/>
      <c r="M356" s="98"/>
    </row>
    <row r="357" spans="2:13" ht="15.75" customHeight="1">
      <c r="B357" s="93"/>
      <c r="C357" s="94"/>
      <c r="D357" s="94"/>
      <c r="E357" s="94"/>
      <c r="F357" s="94"/>
      <c r="G357" s="94"/>
      <c r="H357" s="94"/>
      <c r="I357" s="95"/>
      <c r="J357" s="99"/>
      <c r="K357" s="100"/>
      <c r="L357" s="100"/>
      <c r="M357" s="101"/>
    </row>
    <row r="358" spans="2:13" ht="27.75" customHeight="1" thickBot="1">
      <c r="B358" s="105" t="s">
        <v>349</v>
      </c>
      <c r="C358" s="106"/>
      <c r="D358" s="106"/>
      <c r="E358" s="106"/>
      <c r="F358" s="106"/>
      <c r="G358" s="106"/>
      <c r="H358" s="106"/>
      <c r="I358" s="107"/>
      <c r="J358" s="102"/>
      <c r="K358" s="103"/>
      <c r="L358" s="103"/>
      <c r="M358" s="104"/>
    </row>
    <row r="359" spans="2:13" ht="13.5" thickBot="1">
      <c r="B359" s="16"/>
      <c r="C359" s="37"/>
      <c r="D359" s="12" t="s">
        <v>32</v>
      </c>
      <c r="E359" s="12" t="s">
        <v>39</v>
      </c>
      <c r="F359" s="12" t="s">
        <v>46</v>
      </c>
      <c r="G359" s="12" t="s">
        <v>22</v>
      </c>
      <c r="H359" s="13" t="s">
        <v>23</v>
      </c>
      <c r="I359" s="14" t="s">
        <v>34</v>
      </c>
      <c r="J359" s="17" t="s">
        <v>45</v>
      </c>
      <c r="K359" s="15" t="s">
        <v>33</v>
      </c>
      <c r="L359" s="10" t="s">
        <v>41</v>
      </c>
      <c r="M359" s="11" t="s">
        <v>42</v>
      </c>
    </row>
    <row r="360" spans="2:16" ht="113.25" customHeight="1">
      <c r="B360" s="20" t="s">
        <v>35</v>
      </c>
      <c r="C360" s="38" t="s">
        <v>24</v>
      </c>
      <c r="D360" s="21" t="s">
        <v>48</v>
      </c>
      <c r="E360" s="15" t="s">
        <v>56</v>
      </c>
      <c r="F360" s="15" t="s">
        <v>28</v>
      </c>
      <c r="G360" s="15" t="s">
        <v>27</v>
      </c>
      <c r="H360" s="10" t="s">
        <v>26</v>
      </c>
      <c r="I360" s="10" t="s">
        <v>30</v>
      </c>
      <c r="J360" s="10" t="s">
        <v>44</v>
      </c>
      <c r="K360" s="10" t="s">
        <v>25</v>
      </c>
      <c r="L360" s="22" t="s">
        <v>29</v>
      </c>
      <c r="M360" s="11" t="s">
        <v>31</v>
      </c>
      <c r="N360" s="1"/>
      <c r="O360" s="1"/>
      <c r="P360" s="1"/>
    </row>
    <row r="361" spans="2:16" ht="80.25" customHeight="1">
      <c r="B361" s="23" t="s">
        <v>43</v>
      </c>
      <c r="C361" s="51" t="s">
        <v>12</v>
      </c>
      <c r="D361" s="30"/>
      <c r="E361" s="23"/>
      <c r="F361" s="62" t="s">
        <v>323</v>
      </c>
      <c r="G361" s="31">
        <v>1200</v>
      </c>
      <c r="H361" s="23"/>
      <c r="I361" s="5">
        <f>ROUND(G361*H361,2)</f>
        <v>0</v>
      </c>
      <c r="J361" s="24"/>
      <c r="K361" s="5">
        <f>ROUND(I361*J361,2)</f>
        <v>0</v>
      </c>
      <c r="L361" s="5">
        <f>ROUND(M361/G361,2)</f>
        <v>0</v>
      </c>
      <c r="M361" s="5">
        <f>ROUND(SUM(I361,K361),2)</f>
        <v>0</v>
      </c>
      <c r="N361" s="1"/>
      <c r="O361" s="1"/>
      <c r="P361" s="1"/>
    </row>
    <row r="362" spans="2:16" ht="50.25" customHeight="1">
      <c r="B362" s="23" t="s">
        <v>51</v>
      </c>
      <c r="C362" s="51" t="s">
        <v>11</v>
      </c>
      <c r="D362" s="30"/>
      <c r="E362" s="23"/>
      <c r="F362" s="31" t="s">
        <v>139</v>
      </c>
      <c r="G362" s="31">
        <v>6</v>
      </c>
      <c r="H362" s="23"/>
      <c r="I362" s="5">
        <f>ROUND(G362*H362,2)</f>
        <v>0</v>
      </c>
      <c r="J362" s="24"/>
      <c r="K362" s="5">
        <f>ROUND(I362*J362,2)</f>
        <v>0</v>
      </c>
      <c r="L362" s="5">
        <f>ROUND(M362/G362,2)</f>
        <v>0</v>
      </c>
      <c r="M362" s="5">
        <f>ROUND(SUM(I362,K362),2)</f>
        <v>0</v>
      </c>
      <c r="N362" s="1"/>
      <c r="O362" s="1"/>
      <c r="P362" s="1"/>
    </row>
    <row r="363" spans="2:18" ht="19.5" customHeight="1" thickBot="1">
      <c r="B363" s="108"/>
      <c r="C363" s="109"/>
      <c r="D363" s="109"/>
      <c r="E363" s="109"/>
      <c r="F363" s="109"/>
      <c r="G363" s="109"/>
      <c r="H363" s="26" t="s">
        <v>36</v>
      </c>
      <c r="I363" s="18">
        <f>SUM(I361:I361)</f>
        <v>0</v>
      </c>
      <c r="J363" s="19"/>
      <c r="K363" s="6"/>
      <c r="L363" s="2"/>
      <c r="M363" s="2"/>
      <c r="N363" s="1"/>
      <c r="O363" s="1"/>
      <c r="P363" s="1"/>
      <c r="R363" s="4"/>
    </row>
    <row r="364" spans="2:18" ht="19.5" customHeight="1" thickBot="1">
      <c r="B364" s="110"/>
      <c r="C364" s="110"/>
      <c r="D364" s="110"/>
      <c r="E364" s="110"/>
      <c r="F364" s="110"/>
      <c r="G364" s="110"/>
      <c r="H364" s="27"/>
      <c r="J364" s="7" t="s">
        <v>37</v>
      </c>
      <c r="K364" s="7">
        <f>SUM(K361:K363)</f>
        <v>0</v>
      </c>
      <c r="L364" s="3"/>
      <c r="M364" s="8"/>
      <c r="N364" s="1"/>
      <c r="O364" s="1"/>
      <c r="P364" s="1"/>
      <c r="R364" s="4"/>
    </row>
    <row r="365" spans="2:16" ht="28.5" customHeight="1" thickBot="1">
      <c r="B365" s="110"/>
      <c r="C365" s="110"/>
      <c r="D365" s="110"/>
      <c r="E365" s="110"/>
      <c r="F365" s="110"/>
      <c r="G365" s="110"/>
      <c r="H365" s="28"/>
      <c r="I365" s="5"/>
      <c r="J365" s="2"/>
      <c r="K365" s="2"/>
      <c r="L365" s="9" t="s">
        <v>38</v>
      </c>
      <c r="M365" s="9">
        <f>SUM(M361:M364)</f>
        <v>0</v>
      </c>
      <c r="N365" s="1"/>
      <c r="O365" s="1"/>
      <c r="P365" s="1"/>
    </row>
    <row r="366" spans="2:16" ht="21.75" customHeight="1">
      <c r="B366" s="75" t="s">
        <v>47</v>
      </c>
      <c r="C366" s="76"/>
      <c r="D366" s="76"/>
      <c r="E366" s="76"/>
      <c r="F366" s="76"/>
      <c r="G366" s="76"/>
      <c r="H366" s="77"/>
      <c r="I366" s="81" t="s">
        <v>40</v>
      </c>
      <c r="J366" s="82"/>
      <c r="K366" s="82"/>
      <c r="L366" s="82"/>
      <c r="M366" s="83"/>
      <c r="N366" s="1"/>
      <c r="O366" s="1"/>
      <c r="P366" s="1"/>
    </row>
    <row r="367" spans="2:16" ht="26.25" customHeight="1">
      <c r="B367" s="78"/>
      <c r="C367" s="79"/>
      <c r="D367" s="79"/>
      <c r="E367" s="79"/>
      <c r="F367" s="79"/>
      <c r="G367" s="79"/>
      <c r="H367" s="80"/>
      <c r="I367" s="81"/>
      <c r="J367" s="82"/>
      <c r="K367" s="82"/>
      <c r="L367" s="82"/>
      <c r="M367" s="83"/>
      <c r="N367" s="1"/>
      <c r="O367" s="1"/>
      <c r="P367" s="1"/>
    </row>
    <row r="368" spans="2:16" ht="59.25" customHeight="1" thickBot="1">
      <c r="B368" s="87" t="s">
        <v>49</v>
      </c>
      <c r="C368" s="88"/>
      <c r="D368" s="88"/>
      <c r="E368" s="88"/>
      <c r="F368" s="88"/>
      <c r="G368" s="88"/>
      <c r="H368" s="89"/>
      <c r="I368" s="84"/>
      <c r="J368" s="85"/>
      <c r="K368" s="85"/>
      <c r="L368" s="85"/>
      <c r="M368" s="86"/>
      <c r="N368" s="1"/>
      <c r="O368" s="1"/>
      <c r="P368" s="1"/>
    </row>
    <row r="369" spans="2:13" ht="15.75" customHeight="1">
      <c r="B369" s="90" t="s">
        <v>370</v>
      </c>
      <c r="C369" s="91"/>
      <c r="D369" s="91"/>
      <c r="E369" s="91"/>
      <c r="F369" s="91"/>
      <c r="G369" s="91"/>
      <c r="H369" s="91"/>
      <c r="I369" s="92"/>
      <c r="J369" s="96" t="s">
        <v>50</v>
      </c>
      <c r="K369" s="97"/>
      <c r="L369" s="97"/>
      <c r="M369" s="98"/>
    </row>
    <row r="370" spans="2:13" ht="15.75" customHeight="1">
      <c r="B370" s="93"/>
      <c r="C370" s="94"/>
      <c r="D370" s="94"/>
      <c r="E370" s="94"/>
      <c r="F370" s="94"/>
      <c r="G370" s="94"/>
      <c r="H370" s="94"/>
      <c r="I370" s="95"/>
      <c r="J370" s="99"/>
      <c r="K370" s="100"/>
      <c r="L370" s="100"/>
      <c r="M370" s="101"/>
    </row>
    <row r="371" spans="2:13" ht="27.75" customHeight="1" thickBot="1">
      <c r="B371" s="105" t="s">
        <v>350</v>
      </c>
      <c r="C371" s="106"/>
      <c r="D371" s="106"/>
      <c r="E371" s="106"/>
      <c r="F371" s="106"/>
      <c r="G371" s="106"/>
      <c r="H371" s="106"/>
      <c r="I371" s="107"/>
      <c r="J371" s="102"/>
      <c r="K371" s="103"/>
      <c r="L371" s="103"/>
      <c r="M371" s="104"/>
    </row>
    <row r="372" spans="2:13" ht="13.5" thickBot="1">
      <c r="B372" s="16"/>
      <c r="C372" s="37"/>
      <c r="D372" s="12" t="s">
        <v>32</v>
      </c>
      <c r="E372" s="12" t="s">
        <v>39</v>
      </c>
      <c r="F372" s="12" t="s">
        <v>46</v>
      </c>
      <c r="G372" s="12" t="s">
        <v>22</v>
      </c>
      <c r="H372" s="13" t="s">
        <v>23</v>
      </c>
      <c r="I372" s="14" t="s">
        <v>34</v>
      </c>
      <c r="J372" s="17" t="s">
        <v>45</v>
      </c>
      <c r="K372" s="15" t="s">
        <v>33</v>
      </c>
      <c r="L372" s="10" t="s">
        <v>41</v>
      </c>
      <c r="M372" s="11" t="s">
        <v>42</v>
      </c>
    </row>
    <row r="373" spans="2:16" ht="113.25" customHeight="1">
      <c r="B373" s="20" t="s">
        <v>35</v>
      </c>
      <c r="C373" s="38" t="s">
        <v>24</v>
      </c>
      <c r="D373" s="21" t="s">
        <v>48</v>
      </c>
      <c r="E373" s="15" t="s">
        <v>56</v>
      </c>
      <c r="F373" s="15" t="s">
        <v>28</v>
      </c>
      <c r="G373" s="15" t="s">
        <v>27</v>
      </c>
      <c r="H373" s="10" t="s">
        <v>26</v>
      </c>
      <c r="I373" s="10" t="s">
        <v>30</v>
      </c>
      <c r="J373" s="10" t="s">
        <v>44</v>
      </c>
      <c r="K373" s="10" t="s">
        <v>25</v>
      </c>
      <c r="L373" s="22" t="s">
        <v>29</v>
      </c>
      <c r="M373" s="11" t="s">
        <v>31</v>
      </c>
      <c r="N373" s="1"/>
      <c r="O373" s="1"/>
      <c r="P373" s="1"/>
    </row>
    <row r="374" spans="2:16" ht="117.75" customHeight="1">
      <c r="B374" s="23" t="s">
        <v>43</v>
      </c>
      <c r="C374" s="51" t="s">
        <v>404</v>
      </c>
      <c r="D374" s="30"/>
      <c r="E374" s="23"/>
      <c r="F374" s="62" t="s">
        <v>138</v>
      </c>
      <c r="G374" s="31">
        <v>2</v>
      </c>
      <c r="H374" s="23"/>
      <c r="I374" s="5">
        <f aca="true" t="shared" si="36" ref="I374:I384">ROUND(G374*H374,2)</f>
        <v>0</v>
      </c>
      <c r="J374" s="24"/>
      <c r="K374" s="5">
        <f aca="true" t="shared" si="37" ref="K374:K384">ROUND(I374*J374,2)</f>
        <v>0</v>
      </c>
      <c r="L374" s="5">
        <f aca="true" t="shared" si="38" ref="L374:L384">ROUND(M374/G374,2)</f>
        <v>0</v>
      </c>
      <c r="M374" s="5">
        <f aca="true" t="shared" si="39" ref="M374:M384">ROUND(SUM(I374,K374),2)</f>
        <v>0</v>
      </c>
      <c r="N374" s="1"/>
      <c r="O374" s="1"/>
      <c r="P374" s="1"/>
    </row>
    <row r="375" spans="2:16" ht="50.25" customHeight="1">
      <c r="B375" s="23" t="s">
        <v>51</v>
      </c>
      <c r="C375" s="51" t="s">
        <v>352</v>
      </c>
      <c r="D375" s="30"/>
      <c r="E375" s="23"/>
      <c r="F375" s="62" t="s">
        <v>138</v>
      </c>
      <c r="G375" s="31">
        <v>1</v>
      </c>
      <c r="H375" s="23"/>
      <c r="I375" s="5">
        <f t="shared" si="36"/>
        <v>0</v>
      </c>
      <c r="J375" s="24"/>
      <c r="K375" s="5">
        <f t="shared" si="37"/>
        <v>0</v>
      </c>
      <c r="L375" s="5">
        <f t="shared" si="38"/>
        <v>0</v>
      </c>
      <c r="M375" s="5">
        <f t="shared" si="39"/>
        <v>0</v>
      </c>
      <c r="N375" s="1"/>
      <c r="O375" s="1"/>
      <c r="P375" s="1"/>
    </row>
    <row r="376" spans="2:16" ht="47.25" customHeight="1">
      <c r="B376" s="23" t="s">
        <v>52</v>
      </c>
      <c r="C376" s="51" t="s">
        <v>353</v>
      </c>
      <c r="D376" s="30"/>
      <c r="E376" s="23"/>
      <c r="F376" s="62" t="s">
        <v>138</v>
      </c>
      <c r="G376" s="31">
        <v>2</v>
      </c>
      <c r="H376" s="23"/>
      <c r="I376" s="5">
        <f t="shared" si="36"/>
        <v>0</v>
      </c>
      <c r="J376" s="24"/>
      <c r="K376" s="5">
        <f t="shared" si="37"/>
        <v>0</v>
      </c>
      <c r="L376" s="5">
        <f t="shared" si="38"/>
        <v>0</v>
      </c>
      <c r="M376" s="5">
        <f t="shared" si="39"/>
        <v>0</v>
      </c>
      <c r="N376" s="1"/>
      <c r="O376" s="1"/>
      <c r="P376" s="1"/>
    </row>
    <row r="377" spans="2:16" ht="47.25" customHeight="1">
      <c r="B377" s="23" t="s">
        <v>53</v>
      </c>
      <c r="C377" s="51" t="s">
        <v>354</v>
      </c>
      <c r="D377" s="30"/>
      <c r="E377" s="23"/>
      <c r="F377" s="62" t="s">
        <v>138</v>
      </c>
      <c r="G377" s="31">
        <v>2</v>
      </c>
      <c r="H377" s="23"/>
      <c r="I377" s="5">
        <f t="shared" si="36"/>
        <v>0</v>
      </c>
      <c r="J377" s="24"/>
      <c r="K377" s="5">
        <f t="shared" si="37"/>
        <v>0</v>
      </c>
      <c r="L377" s="5">
        <f t="shared" si="38"/>
        <v>0</v>
      </c>
      <c r="M377" s="5">
        <f t="shared" si="39"/>
        <v>0</v>
      </c>
      <c r="N377" s="1"/>
      <c r="O377" s="1"/>
      <c r="P377" s="1"/>
    </row>
    <row r="378" spans="2:16" ht="47.25" customHeight="1">
      <c r="B378" s="23" t="s">
        <v>54</v>
      </c>
      <c r="C378" s="51" t="s">
        <v>355</v>
      </c>
      <c r="D378" s="30"/>
      <c r="E378" s="23"/>
      <c r="F378" s="62" t="s">
        <v>138</v>
      </c>
      <c r="G378" s="31">
        <v>1</v>
      </c>
      <c r="H378" s="23"/>
      <c r="I378" s="5">
        <f t="shared" si="36"/>
        <v>0</v>
      </c>
      <c r="J378" s="24"/>
      <c r="K378" s="5">
        <f t="shared" si="37"/>
        <v>0</v>
      </c>
      <c r="L378" s="5">
        <f t="shared" si="38"/>
        <v>0</v>
      </c>
      <c r="M378" s="5">
        <f t="shared" si="39"/>
        <v>0</v>
      </c>
      <c r="N378" s="1"/>
      <c r="O378" s="1"/>
      <c r="P378" s="1"/>
    </row>
    <row r="379" spans="2:16" ht="47.25" customHeight="1">
      <c r="B379" s="23" t="s">
        <v>55</v>
      </c>
      <c r="C379" s="51" t="s">
        <v>356</v>
      </c>
      <c r="D379" s="30"/>
      <c r="E379" s="23"/>
      <c r="F379" s="62" t="s">
        <v>138</v>
      </c>
      <c r="G379" s="31">
        <v>2</v>
      </c>
      <c r="H379" s="23"/>
      <c r="I379" s="5">
        <f t="shared" si="36"/>
        <v>0</v>
      </c>
      <c r="J379" s="24"/>
      <c r="K379" s="5">
        <f t="shared" si="37"/>
        <v>0</v>
      </c>
      <c r="L379" s="5">
        <f t="shared" si="38"/>
        <v>0</v>
      </c>
      <c r="M379" s="5">
        <f t="shared" si="39"/>
        <v>0</v>
      </c>
      <c r="N379" s="1"/>
      <c r="O379" s="1"/>
      <c r="P379" s="1"/>
    </row>
    <row r="380" spans="2:16" ht="47.25" customHeight="1">
      <c r="B380" s="23" t="s">
        <v>57</v>
      </c>
      <c r="C380" s="51" t="s">
        <v>357</v>
      </c>
      <c r="D380" s="30"/>
      <c r="E380" s="23"/>
      <c r="F380" s="62" t="s">
        <v>138</v>
      </c>
      <c r="G380" s="31">
        <v>1</v>
      </c>
      <c r="H380" s="23"/>
      <c r="I380" s="5">
        <f t="shared" si="36"/>
        <v>0</v>
      </c>
      <c r="J380" s="24"/>
      <c r="K380" s="5">
        <f t="shared" si="37"/>
        <v>0</v>
      </c>
      <c r="L380" s="5">
        <f t="shared" si="38"/>
        <v>0</v>
      </c>
      <c r="M380" s="5">
        <f t="shared" si="39"/>
        <v>0</v>
      </c>
      <c r="N380" s="1"/>
      <c r="O380" s="1"/>
      <c r="P380" s="1"/>
    </row>
    <row r="381" spans="2:16" ht="48.75" customHeight="1">
      <c r="B381" s="23" t="s">
        <v>58</v>
      </c>
      <c r="C381" s="51" t="s">
        <v>358</v>
      </c>
      <c r="D381" s="29"/>
      <c r="E381" s="23"/>
      <c r="F381" s="62" t="s">
        <v>138</v>
      </c>
      <c r="G381" s="31">
        <v>1</v>
      </c>
      <c r="H381" s="23"/>
      <c r="I381" s="5">
        <f t="shared" si="36"/>
        <v>0</v>
      </c>
      <c r="J381" s="24"/>
      <c r="K381" s="5">
        <f t="shared" si="37"/>
        <v>0</v>
      </c>
      <c r="L381" s="5">
        <f t="shared" si="38"/>
        <v>0</v>
      </c>
      <c r="M381" s="5">
        <f t="shared" si="39"/>
        <v>0</v>
      </c>
      <c r="N381" s="1"/>
      <c r="O381" s="1"/>
      <c r="P381" s="1"/>
    </row>
    <row r="382" spans="2:16" ht="51" customHeight="1">
      <c r="B382" s="23" t="s">
        <v>59</v>
      </c>
      <c r="C382" s="51" t="s">
        <v>359</v>
      </c>
      <c r="D382" s="29"/>
      <c r="E382" s="23"/>
      <c r="F382" s="62" t="s">
        <v>3</v>
      </c>
      <c r="G382" s="31">
        <v>10</v>
      </c>
      <c r="H382" s="23"/>
      <c r="I382" s="5">
        <f t="shared" si="36"/>
        <v>0</v>
      </c>
      <c r="J382" s="24"/>
      <c r="K382" s="5">
        <f t="shared" si="37"/>
        <v>0</v>
      </c>
      <c r="L382" s="5">
        <f t="shared" si="38"/>
        <v>0</v>
      </c>
      <c r="M382" s="5">
        <f t="shared" si="39"/>
        <v>0</v>
      </c>
      <c r="N382" s="1"/>
      <c r="O382" s="1"/>
      <c r="P382" s="1"/>
    </row>
    <row r="383" spans="2:16" ht="54" customHeight="1">
      <c r="B383" s="23" t="s">
        <v>60</v>
      </c>
      <c r="C383" s="51" t="s">
        <v>360</v>
      </c>
      <c r="D383" s="29"/>
      <c r="E383" s="23"/>
      <c r="F383" s="62" t="s">
        <v>5</v>
      </c>
      <c r="G383" s="31">
        <v>10</v>
      </c>
      <c r="H383" s="23"/>
      <c r="I383" s="5">
        <f t="shared" si="36"/>
        <v>0</v>
      </c>
      <c r="J383" s="24"/>
      <c r="K383" s="5">
        <f t="shared" si="37"/>
        <v>0</v>
      </c>
      <c r="L383" s="5">
        <f t="shared" si="38"/>
        <v>0</v>
      </c>
      <c r="M383" s="5">
        <f t="shared" si="39"/>
        <v>0</v>
      </c>
      <c r="N383" s="1"/>
      <c r="O383" s="1"/>
      <c r="P383" s="1"/>
    </row>
    <row r="384" spans="2:16" ht="54.75" customHeight="1">
      <c r="B384" s="23" t="s">
        <v>61</v>
      </c>
      <c r="C384" s="51" t="s">
        <v>361</v>
      </c>
      <c r="D384" s="29"/>
      <c r="E384" s="23"/>
      <c r="F384" s="62" t="s">
        <v>4</v>
      </c>
      <c r="G384" s="31">
        <v>10</v>
      </c>
      <c r="H384" s="23"/>
      <c r="I384" s="5">
        <f t="shared" si="36"/>
        <v>0</v>
      </c>
      <c r="J384" s="24"/>
      <c r="K384" s="5">
        <f t="shared" si="37"/>
        <v>0</v>
      </c>
      <c r="L384" s="5">
        <f t="shared" si="38"/>
        <v>0</v>
      </c>
      <c r="M384" s="5">
        <f t="shared" si="39"/>
        <v>0</v>
      </c>
      <c r="N384" s="1"/>
      <c r="O384" s="1"/>
      <c r="P384" s="1"/>
    </row>
    <row r="385" spans="2:18" ht="19.5" customHeight="1" thickBot="1">
      <c r="B385" s="108" t="s">
        <v>403</v>
      </c>
      <c r="C385" s="109"/>
      <c r="D385" s="109"/>
      <c r="E385" s="109"/>
      <c r="F385" s="109"/>
      <c r="G385" s="109"/>
      <c r="H385" s="26" t="s">
        <v>36</v>
      </c>
      <c r="I385" s="18">
        <f>SUM(I374:I374)</f>
        <v>0</v>
      </c>
      <c r="J385" s="19"/>
      <c r="K385" s="6"/>
      <c r="L385" s="2"/>
      <c r="M385" s="2"/>
      <c r="N385" s="1"/>
      <c r="O385" s="1"/>
      <c r="P385" s="1"/>
      <c r="R385" s="4"/>
    </row>
    <row r="386" spans="2:18" ht="19.5" customHeight="1" thickBot="1">
      <c r="B386" s="110"/>
      <c r="C386" s="110"/>
      <c r="D386" s="110"/>
      <c r="E386" s="110"/>
      <c r="F386" s="110"/>
      <c r="G386" s="110"/>
      <c r="H386" s="27"/>
      <c r="J386" s="7" t="s">
        <v>37</v>
      </c>
      <c r="K386" s="7">
        <f>SUM(K374:K385)</f>
        <v>0</v>
      </c>
      <c r="L386" s="3"/>
      <c r="M386" s="8"/>
      <c r="N386" s="1"/>
      <c r="O386" s="1"/>
      <c r="P386" s="1"/>
      <c r="R386" s="4"/>
    </row>
    <row r="387" spans="2:16" ht="56.25" customHeight="1" thickBot="1">
      <c r="B387" s="110"/>
      <c r="C387" s="110"/>
      <c r="D387" s="110"/>
      <c r="E387" s="110"/>
      <c r="F387" s="110"/>
      <c r="G387" s="110"/>
      <c r="H387" s="28"/>
      <c r="I387" s="5"/>
      <c r="J387" s="2"/>
      <c r="K387" s="2"/>
      <c r="L387" s="9" t="s">
        <v>38</v>
      </c>
      <c r="M387" s="9">
        <f>SUM(M374:M386)</f>
        <v>0</v>
      </c>
      <c r="N387" s="1"/>
      <c r="O387" s="1"/>
      <c r="P387" s="1"/>
    </row>
    <row r="388" spans="2:16" ht="21.75" customHeight="1">
      <c r="B388" s="75" t="s">
        <v>47</v>
      </c>
      <c r="C388" s="76"/>
      <c r="D388" s="76"/>
      <c r="E388" s="76"/>
      <c r="F388" s="76"/>
      <c r="G388" s="76"/>
      <c r="H388" s="77"/>
      <c r="I388" s="81" t="s">
        <v>40</v>
      </c>
      <c r="J388" s="82"/>
      <c r="K388" s="82"/>
      <c r="L388" s="82"/>
      <c r="M388" s="83"/>
      <c r="N388" s="1"/>
      <c r="O388" s="1"/>
      <c r="P388" s="1"/>
    </row>
    <row r="389" spans="2:16" ht="26.25" customHeight="1">
      <c r="B389" s="78"/>
      <c r="C389" s="79"/>
      <c r="D389" s="79"/>
      <c r="E389" s="79"/>
      <c r="F389" s="79"/>
      <c r="G389" s="79"/>
      <c r="H389" s="80"/>
      <c r="I389" s="81"/>
      <c r="J389" s="82"/>
      <c r="K389" s="82"/>
      <c r="L389" s="82"/>
      <c r="M389" s="83"/>
      <c r="N389" s="1"/>
      <c r="O389" s="1"/>
      <c r="P389" s="1"/>
    </row>
    <row r="390" spans="2:16" ht="66.75" customHeight="1">
      <c r="B390" s="87" t="s">
        <v>49</v>
      </c>
      <c r="C390" s="88"/>
      <c r="D390" s="88"/>
      <c r="E390" s="88"/>
      <c r="F390" s="88"/>
      <c r="G390" s="88"/>
      <c r="H390" s="89"/>
      <c r="I390" s="84"/>
      <c r="J390" s="85"/>
      <c r="K390" s="85"/>
      <c r="L390" s="85"/>
      <c r="M390" s="86"/>
      <c r="N390" s="1"/>
      <c r="O390" s="1"/>
      <c r="P390" s="1"/>
    </row>
    <row r="391" ht="21" customHeight="1"/>
    <row r="392" ht="8.25" customHeight="1"/>
  </sheetData>
  <mergeCells count="84">
    <mergeCell ref="B112:H112"/>
    <mergeCell ref="B192:G194"/>
    <mergeCell ref="B195:H196"/>
    <mergeCell ref="I195:M197"/>
    <mergeCell ref="B197:H197"/>
    <mergeCell ref="B248:H249"/>
    <mergeCell ref="I248:M250"/>
    <mergeCell ref="B250:H250"/>
    <mergeCell ref="B252:I253"/>
    <mergeCell ref="J252:M254"/>
    <mergeCell ref="B254:I254"/>
    <mergeCell ref="B2:I3"/>
    <mergeCell ref="J2:M4"/>
    <mergeCell ref="B4:I4"/>
    <mergeCell ref="B245:G247"/>
    <mergeCell ref="B115:I116"/>
    <mergeCell ref="J115:M117"/>
    <mergeCell ref="B117:I117"/>
    <mergeCell ref="B107:G109"/>
    <mergeCell ref="B110:H111"/>
    <mergeCell ref="I110:M112"/>
    <mergeCell ref="B214:H215"/>
    <mergeCell ref="I214:M216"/>
    <mergeCell ref="B216:H216"/>
    <mergeCell ref="B218:I219"/>
    <mergeCell ref="J218:M220"/>
    <mergeCell ref="B220:I220"/>
    <mergeCell ref="B199:I200"/>
    <mergeCell ref="J199:M201"/>
    <mergeCell ref="B201:I201"/>
    <mergeCell ref="B211:G213"/>
    <mergeCell ref="B261:G263"/>
    <mergeCell ref="B264:H265"/>
    <mergeCell ref="I264:M266"/>
    <mergeCell ref="B266:H266"/>
    <mergeCell ref="B269:I270"/>
    <mergeCell ref="J269:M271"/>
    <mergeCell ref="B271:I271"/>
    <mergeCell ref="B278:G280"/>
    <mergeCell ref="B281:H282"/>
    <mergeCell ref="I281:M283"/>
    <mergeCell ref="B283:H283"/>
    <mergeCell ref="B285:I286"/>
    <mergeCell ref="J285:M287"/>
    <mergeCell ref="B287:I287"/>
    <mergeCell ref="B294:G296"/>
    <mergeCell ref="B297:H298"/>
    <mergeCell ref="I297:M299"/>
    <mergeCell ref="B299:H299"/>
    <mergeCell ref="B302:I303"/>
    <mergeCell ref="J302:M304"/>
    <mergeCell ref="B304:I304"/>
    <mergeCell ref="B308:G310"/>
    <mergeCell ref="B311:H312"/>
    <mergeCell ref="I311:M313"/>
    <mergeCell ref="B313:H313"/>
    <mergeCell ref="B316:I317"/>
    <mergeCell ref="J316:M318"/>
    <mergeCell ref="B318:I318"/>
    <mergeCell ref="B335:G337"/>
    <mergeCell ref="B338:H339"/>
    <mergeCell ref="I338:M340"/>
    <mergeCell ref="B340:H340"/>
    <mergeCell ref="B343:I344"/>
    <mergeCell ref="J343:M345"/>
    <mergeCell ref="B345:I345"/>
    <mergeCell ref="B349:G351"/>
    <mergeCell ref="B352:H353"/>
    <mergeCell ref="I352:M354"/>
    <mergeCell ref="B354:H354"/>
    <mergeCell ref="B356:I357"/>
    <mergeCell ref="J356:M358"/>
    <mergeCell ref="B358:I358"/>
    <mergeCell ref="B363:G365"/>
    <mergeCell ref="B366:H367"/>
    <mergeCell ref="I366:M368"/>
    <mergeCell ref="B368:H368"/>
    <mergeCell ref="B388:H389"/>
    <mergeCell ref="I388:M390"/>
    <mergeCell ref="B390:H390"/>
    <mergeCell ref="B369:I370"/>
    <mergeCell ref="J369:M371"/>
    <mergeCell ref="B371:I371"/>
    <mergeCell ref="B385:G387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2019-08-07T10:28:50Z</cp:lastPrinted>
  <dcterms:created xsi:type="dcterms:W3CDTF">2012-02-10T11:34:38Z</dcterms:created>
  <dcterms:modified xsi:type="dcterms:W3CDTF">2019-08-07T10:28:55Z</dcterms:modified>
  <cp:category/>
  <cp:version/>
  <cp:contentType/>
  <cp:contentStatus/>
</cp:coreProperties>
</file>